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1640" windowHeight="8535" activeTab="0"/>
  </bookViews>
  <sheets>
    <sheet name="1ère PAGE" sheetId="1" r:id="rId1"/>
    <sheet name="RECETTES" sheetId="2" r:id="rId2"/>
    <sheet name="DEPENSES" sheetId="3" r:id="rId3"/>
    <sheet name="BILAN COMPTABLE" sheetId="4" r:id="rId4"/>
    <sheet name="REPARTIOTION DES DEPENSES" sheetId="5" r:id="rId5"/>
  </sheets>
  <definedNames/>
  <calcPr fullCalcOnLoad="1"/>
</workbook>
</file>

<file path=xl/sharedStrings.xml><?xml version="1.0" encoding="utf-8"?>
<sst xmlns="http://schemas.openxmlformats.org/spreadsheetml/2006/main" count="197" uniqueCount="115">
  <si>
    <t>Date</t>
  </si>
  <si>
    <t>N°</t>
  </si>
  <si>
    <t>de la</t>
  </si>
  <si>
    <t>FOURNISSEUR     -     OBJET</t>
  </si>
  <si>
    <t>MONTANT</t>
  </si>
  <si>
    <t>CUMUL</t>
  </si>
  <si>
    <t>TOTAUX A REPORTER</t>
  </si>
  <si>
    <t xml:space="preserve">  REPORT</t>
  </si>
  <si>
    <t>Denrées</t>
  </si>
  <si>
    <t>alimentaires</t>
  </si>
  <si>
    <t>Produits</t>
  </si>
  <si>
    <t>d'entretien</t>
  </si>
  <si>
    <t>Petit</t>
  </si>
  <si>
    <t>matériel</t>
  </si>
  <si>
    <t>Fournitures</t>
  </si>
  <si>
    <t>Combus-</t>
  </si>
  <si>
    <t>tibles</t>
  </si>
  <si>
    <t>Carburants</t>
  </si>
  <si>
    <t>Lubrifiants</t>
  </si>
  <si>
    <t>Voyages et</t>
  </si>
  <si>
    <t>Frais postaux</t>
  </si>
  <si>
    <t>Camping</t>
  </si>
  <si>
    <t>éducatives</t>
  </si>
  <si>
    <t>administra.</t>
  </si>
  <si>
    <t>déplacemt</t>
  </si>
  <si>
    <t>et télécom.</t>
  </si>
  <si>
    <t>Hébergemt</t>
  </si>
  <si>
    <t>pharma.</t>
  </si>
  <si>
    <t>pédago.</t>
  </si>
  <si>
    <t>Page</t>
  </si>
  <si>
    <t>Date :</t>
  </si>
  <si>
    <t>RECETTES</t>
  </si>
  <si>
    <t>Prestation</t>
  </si>
  <si>
    <t>dép.</t>
  </si>
  <si>
    <t>COMPTES</t>
  </si>
  <si>
    <t>PREVISIONNEL</t>
  </si>
  <si>
    <t>REALISE</t>
  </si>
  <si>
    <t>DIFFERENCE</t>
  </si>
  <si>
    <t>ŒUVRE ORGANISATRICE</t>
  </si>
  <si>
    <t>ANNEE</t>
  </si>
  <si>
    <t>au</t>
  </si>
  <si>
    <t>K</t>
  </si>
  <si>
    <t>M</t>
  </si>
  <si>
    <t>N</t>
  </si>
  <si>
    <t>O</t>
  </si>
  <si>
    <t>Combustibles</t>
  </si>
  <si>
    <t>Déplacements</t>
  </si>
  <si>
    <t>pédagogiques</t>
  </si>
  <si>
    <t>SOLDE</t>
  </si>
  <si>
    <t>Hébergement</t>
  </si>
  <si>
    <t>Pour Info</t>
  </si>
  <si>
    <t>En Euros</t>
  </si>
  <si>
    <t>En francs</t>
  </si>
  <si>
    <t>Total des dépenses</t>
  </si>
  <si>
    <t>Euros</t>
  </si>
  <si>
    <t>Francs</t>
  </si>
  <si>
    <t>BILAN COMPTABLE  REALISE PAR LE DIRECTEUR</t>
  </si>
  <si>
    <t>CENTRE DE LOISIRS</t>
  </si>
  <si>
    <t>TOTAUX</t>
  </si>
  <si>
    <t>Association Service Jeunesse</t>
  </si>
  <si>
    <t>BANQUE</t>
  </si>
  <si>
    <t>Enfants / Semaine :</t>
  </si>
  <si>
    <t>DEPENSES GLOBALES</t>
  </si>
  <si>
    <t>Subvention Municipale</t>
  </si>
  <si>
    <t>Versements des usagers</t>
  </si>
  <si>
    <t>CAF</t>
  </si>
  <si>
    <t>Payes et Charges</t>
  </si>
  <si>
    <t>Denrées Alimentaires</t>
  </si>
  <si>
    <t>Produits d'Entretien</t>
  </si>
  <si>
    <t>Petit Matériel</t>
  </si>
  <si>
    <t>Entretien et Réparation</t>
  </si>
  <si>
    <t>Fournitures Administ.</t>
  </si>
  <si>
    <t>Carburants Lubrifiants</t>
  </si>
  <si>
    <t>Produits Pharma.</t>
  </si>
  <si>
    <t>Voyages et Déplacements</t>
  </si>
  <si>
    <t>Camping Hébergement</t>
  </si>
  <si>
    <t>Fournitures Educatives</t>
  </si>
  <si>
    <t>Prerstations Pédagogiques</t>
  </si>
  <si>
    <t>Versement Demi Pension</t>
  </si>
  <si>
    <t>Demi-pension</t>
  </si>
  <si>
    <t>REPORT page 1/5</t>
  </si>
  <si>
    <t>REPORT Page 2/5</t>
  </si>
  <si>
    <t>REPORT Page 3/5</t>
  </si>
  <si>
    <t>CCAS</t>
  </si>
  <si>
    <t>TOTAL</t>
  </si>
  <si>
    <t>TOTAL Recettes</t>
  </si>
  <si>
    <t>DEPENSES</t>
  </si>
  <si>
    <t>Espèces</t>
  </si>
  <si>
    <t>Dépenses</t>
  </si>
  <si>
    <t>Autres</t>
  </si>
  <si>
    <t>BANQUE / CAISSE</t>
  </si>
  <si>
    <t>AUTRES</t>
  </si>
  <si>
    <t>Action :</t>
  </si>
  <si>
    <t xml:space="preserve">Charges </t>
  </si>
  <si>
    <t>Supplétives</t>
  </si>
  <si>
    <t>Charges Supplétives</t>
  </si>
  <si>
    <t>Assurance</t>
  </si>
  <si>
    <t>DATES</t>
  </si>
  <si>
    <t>du</t>
  </si>
  <si>
    <t xml:space="preserve">au </t>
  </si>
  <si>
    <t>Non de l'action :</t>
  </si>
  <si>
    <t>DATES :</t>
  </si>
  <si>
    <t>NOM DU DIRECTEUR : Renaud HOCHART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</si>
  <si>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</si>
  <si>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</si>
  <si>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</si>
  <si>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</si>
  <si>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</si>
  <si>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</si>
  <si>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</si>
  <si>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</si>
  <si>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</si>
  <si>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</si>
  <si>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 xml:space="preserve">P </t>
  </si>
  <si>
    <t>Tenue par le directeur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</si>
</sst>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d/m"/>
    <numFmt numFmtId="174" formatCode="00000"/>
    <numFmt numFmtId="175" formatCode="_-* #,##0.00\ [$€]_-;\-* #,##0.00\ [$€]_-;_-* &quot;-&quot;??\ [$€]_-;_-@_-"/>
    <numFmt numFmtId="176" formatCode="#,##0.000\ _F"/>
    <numFmt numFmtId="177" formatCode="#,##0.0000\ _F"/>
    <numFmt numFmtId="178" formatCode="#,##0.00000\ _F"/>
    <numFmt numFmtId="179" formatCode="#,##0.000000\ _F"/>
    <numFmt numFmtId="180" formatCode="#,##0.0\ _F"/>
    <numFmt numFmtId="181" formatCode="#,##0\ _F"/>
    <numFmt numFmtId="182" formatCode="#,##0.00\ &quot;€&quot;"/>
    <numFmt numFmtId="183" formatCode="#,##0.00\ [$F-40C]"/>
    <numFmt numFmtId="184" formatCode="#,##0.00\ [$F-40C];[Red]\-#,##0.00\ [$F-40C]"/>
    <numFmt numFmtId="185" formatCode="0.000"/>
    <numFmt numFmtId="186" formatCode="0.0"/>
    <numFmt numFmtId="187" formatCode="0.00_ ;[Red]\-0.00\ "/>
    <numFmt numFmtId="188" formatCode="#,##0.00\ [$FRF];[Red]\-#,##0.00\ [$FRF]"/>
    <numFmt numFmtId="189" formatCode="#,##0.00_ ;[Red]\-#,##0.00\ "/>
    <numFmt numFmtId="190" formatCode="#,##0.00\ [$€-1];[Red]\-#,##0.00\ [$€-1]"/>
    <numFmt numFmtId="191" formatCode="#,##0.00\ [$€-1]"/>
    <numFmt numFmtId="192" formatCode="d/m/yy"/>
    <numFmt numFmtId="193" formatCode="#,##0.00\ [$FRF]"/>
  </numFmts>
  <fonts count="50">
    <font>
      <sz val="10"/>
      <name val="Arial"/>
      <family val="0"/>
    </font>
    <font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b/>
      <sz val="24"/>
      <name val="Arial"/>
      <family val="2"/>
    </font>
    <font>
      <b/>
      <i/>
      <sz val="11"/>
      <color indexed="18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u val="single"/>
      <sz val="20"/>
      <color indexed="18"/>
      <name val="Arial"/>
      <family val="2"/>
    </font>
    <font>
      <b/>
      <sz val="12"/>
      <color indexed="18"/>
      <name val="Arial"/>
      <family val="2"/>
    </font>
    <font>
      <b/>
      <sz val="14"/>
      <name val="Arial"/>
      <family val="2"/>
    </font>
    <font>
      <b/>
      <i/>
      <sz val="14"/>
      <color indexed="10"/>
      <name val="Arial"/>
      <family val="2"/>
    </font>
    <font>
      <b/>
      <i/>
      <sz val="14"/>
      <name val="Arial"/>
      <family val="2"/>
    </font>
    <font>
      <sz val="16"/>
      <color indexed="18"/>
      <name val="Arial"/>
      <family val="2"/>
    </font>
    <font>
      <sz val="10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Cassia"/>
      <family val="2"/>
    </font>
    <font>
      <sz val="18"/>
      <color indexed="18"/>
      <name val="Arial"/>
      <family val="2"/>
    </font>
    <font>
      <sz val="14"/>
      <color indexed="18"/>
      <name val="Arial"/>
      <family val="2"/>
    </font>
    <font>
      <sz val="18"/>
      <name val="OkassionDB"/>
      <family val="0"/>
    </font>
    <font>
      <sz val="10"/>
      <name val="OkassionDB"/>
      <family val="0"/>
    </font>
    <font>
      <b/>
      <i/>
      <u val="single"/>
      <sz val="14"/>
      <name val="Arial"/>
      <family val="2"/>
    </font>
    <font>
      <b/>
      <sz val="16"/>
      <color indexed="18"/>
      <name val="Arial"/>
      <family val="2"/>
    </font>
    <font>
      <sz val="20"/>
      <color indexed="18"/>
      <name val="Arial"/>
      <family val="2"/>
    </font>
    <font>
      <sz val="11"/>
      <color indexed="18"/>
      <name val="Arial"/>
      <family val="2"/>
    </font>
    <font>
      <i/>
      <sz val="11"/>
      <name val="Arial"/>
      <family val="2"/>
    </font>
    <font>
      <b/>
      <sz val="11"/>
      <color indexed="18"/>
      <name val="Arial"/>
      <family val="2"/>
    </font>
    <font>
      <b/>
      <i/>
      <sz val="7"/>
      <color indexed="18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57"/>
      <name val="Arial"/>
      <family val="2"/>
    </font>
    <font>
      <b/>
      <sz val="8"/>
      <name val="Times New Roman"/>
      <family val="1"/>
    </font>
    <font>
      <b/>
      <u val="single"/>
      <sz val="15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6"/>
      </patternFill>
    </fill>
    <fill>
      <patternFill patternType="dark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2" fontId="13" fillId="0" borderId="0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2" fontId="13" fillId="0" borderId="25" xfId="0" applyNumberFormat="1" applyFont="1" applyBorder="1" applyAlignment="1">
      <alignment vertical="center"/>
    </xf>
    <xf numFmtId="172" fontId="13" fillId="0" borderId="26" xfId="0" applyNumberFormat="1" applyFont="1" applyBorder="1" applyAlignment="1">
      <alignment vertical="center"/>
    </xf>
    <xf numFmtId="172" fontId="13" fillId="0" borderId="14" xfId="0" applyNumberFormat="1" applyFont="1" applyBorder="1" applyAlignment="1">
      <alignment vertical="center"/>
    </xf>
    <xf numFmtId="172" fontId="13" fillId="0" borderId="27" xfId="0" applyNumberFormat="1" applyFont="1" applyBorder="1" applyAlignment="1">
      <alignment vertical="center"/>
    </xf>
    <xf numFmtId="172" fontId="13" fillId="0" borderId="19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72" fontId="13" fillId="0" borderId="28" xfId="0" applyNumberFormat="1" applyFont="1" applyBorder="1" applyAlignment="1">
      <alignment vertical="center"/>
    </xf>
    <xf numFmtId="172" fontId="13" fillId="0" borderId="29" xfId="0" applyNumberFormat="1" applyFont="1" applyBorder="1" applyAlignment="1">
      <alignment vertical="center"/>
    </xf>
    <xf numFmtId="172" fontId="13" fillId="0" borderId="30" xfId="0" applyNumberFormat="1" applyFont="1" applyBorder="1" applyAlignment="1">
      <alignment vertical="center"/>
    </xf>
    <xf numFmtId="172" fontId="13" fillId="0" borderId="24" xfId="0" applyNumberFormat="1" applyFont="1" applyBorder="1" applyAlignment="1">
      <alignment vertical="center"/>
    </xf>
    <xf numFmtId="172" fontId="13" fillId="0" borderId="28" xfId="0" applyNumberFormat="1" applyFont="1" applyFill="1" applyBorder="1" applyAlignment="1">
      <alignment vertical="center"/>
    </xf>
    <xf numFmtId="172" fontId="13" fillId="0" borderId="29" xfId="0" applyNumberFormat="1" applyFont="1" applyFill="1" applyBorder="1" applyAlignment="1">
      <alignment vertical="center"/>
    </xf>
    <xf numFmtId="172" fontId="13" fillId="0" borderId="30" xfId="0" applyNumberFormat="1" applyFont="1" applyFill="1" applyBorder="1" applyAlignment="1">
      <alignment vertical="center"/>
    </xf>
    <xf numFmtId="172" fontId="13" fillId="0" borderId="24" xfId="0" applyNumberFormat="1" applyFont="1" applyFill="1" applyBorder="1" applyAlignment="1">
      <alignment vertical="center"/>
    </xf>
    <xf numFmtId="172" fontId="13" fillId="0" borderId="23" xfId="0" applyNumberFormat="1" applyFont="1" applyBorder="1" applyAlignment="1">
      <alignment vertical="center"/>
    </xf>
    <xf numFmtId="172" fontId="13" fillId="0" borderId="31" xfId="0" applyNumberFormat="1" applyFont="1" applyBorder="1" applyAlignment="1">
      <alignment vertical="center"/>
    </xf>
    <xf numFmtId="172" fontId="13" fillId="0" borderId="3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172" fontId="13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172" fontId="12" fillId="0" borderId="34" xfId="0" applyNumberFormat="1" applyFont="1" applyBorder="1" applyAlignment="1">
      <alignment vertical="center"/>
    </xf>
    <xf numFmtId="172" fontId="0" fillId="0" borderId="14" xfId="0" applyNumberFormat="1" applyBorder="1" applyAlignment="1">
      <alignment vertical="center"/>
    </xf>
    <xf numFmtId="172" fontId="0" fillId="0" borderId="33" xfId="0" applyNumberFormat="1" applyBorder="1" applyAlignment="1">
      <alignment vertical="center"/>
    </xf>
    <xf numFmtId="172" fontId="0" fillId="0" borderId="13" xfId="0" applyNumberFormat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172" fontId="0" fillId="0" borderId="5" xfId="0" applyNumberFormat="1" applyBorder="1" applyAlignment="1">
      <alignment vertical="center"/>
    </xf>
    <xf numFmtId="172" fontId="0" fillId="0" borderId="20" xfId="0" applyNumberFormat="1" applyBorder="1" applyAlignment="1">
      <alignment vertical="center"/>
    </xf>
    <xf numFmtId="172" fontId="0" fillId="0" borderId="35" xfId="0" applyNumberFormat="1" applyBorder="1" applyAlignment="1">
      <alignment vertical="center"/>
    </xf>
    <xf numFmtId="172" fontId="0" fillId="0" borderId="36" xfId="0" applyNumberFormat="1" applyFill="1" applyBorder="1" applyAlignment="1">
      <alignment vertical="center"/>
    </xf>
    <xf numFmtId="172" fontId="0" fillId="0" borderId="4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172" fontId="0" fillId="0" borderId="37" xfId="0" applyNumberFormat="1" applyBorder="1" applyAlignment="1">
      <alignment vertical="center"/>
    </xf>
    <xf numFmtId="172" fontId="0" fillId="0" borderId="38" xfId="0" applyNumberFormat="1" applyBorder="1" applyAlignment="1">
      <alignment vertical="center"/>
    </xf>
    <xf numFmtId="172" fontId="0" fillId="0" borderId="3" xfId="0" applyNumberFormat="1" applyBorder="1" applyAlignment="1">
      <alignment vertical="center"/>
    </xf>
    <xf numFmtId="172" fontId="0" fillId="0" borderId="1" xfId="0" applyNumberFormat="1" applyBorder="1" applyAlignment="1">
      <alignment vertical="center"/>
    </xf>
    <xf numFmtId="172" fontId="0" fillId="0" borderId="8" xfId="0" applyNumberFormat="1" applyBorder="1" applyAlignment="1">
      <alignment vertical="center"/>
    </xf>
    <xf numFmtId="172" fontId="0" fillId="0" borderId="2" xfId="0" applyNumberFormat="1" applyBorder="1" applyAlignment="1">
      <alignment vertical="center"/>
    </xf>
    <xf numFmtId="172" fontId="0" fillId="0" borderId="7" xfId="0" applyNumberForma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Border="1" applyAlignment="1">
      <alignment horizontal="left" vertical="center" indent="2"/>
    </xf>
    <xf numFmtId="172" fontId="13" fillId="0" borderId="39" xfId="0" applyNumberFormat="1" applyFont="1" applyBorder="1" applyAlignment="1">
      <alignment vertical="center"/>
    </xf>
    <xf numFmtId="172" fontId="13" fillId="0" borderId="40" xfId="0" applyNumberFormat="1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73" fontId="13" fillId="0" borderId="24" xfId="0" applyNumberFormat="1" applyFont="1" applyBorder="1" applyAlignment="1">
      <alignment horizontal="center" vertical="center"/>
    </xf>
    <xf numFmtId="173" fontId="13" fillId="0" borderId="24" xfId="0" applyNumberFormat="1" applyFont="1" applyFill="1" applyBorder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172" fontId="11" fillId="0" borderId="41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2"/>
    </xf>
    <xf numFmtId="0" fontId="2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173" fontId="13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172" fontId="0" fillId="3" borderId="6" xfId="0" applyNumberFormat="1" applyFill="1" applyBorder="1" applyAlignment="1">
      <alignment vertical="center"/>
    </xf>
    <xf numFmtId="0" fontId="0" fillId="3" borderId="42" xfId="0" applyFill="1" applyBorder="1" applyAlignment="1">
      <alignment/>
    </xf>
    <xf numFmtId="172" fontId="20" fillId="3" borderId="26" xfId="0" applyNumberFormat="1" applyFont="1" applyFill="1" applyBorder="1" applyAlignment="1">
      <alignment vertical="center"/>
    </xf>
    <xf numFmtId="0" fontId="5" fillId="0" borderId="0" xfId="0" applyFont="1" applyAlignment="1">
      <alignment horizontal="left" vertical="center"/>
    </xf>
    <xf numFmtId="172" fontId="13" fillId="0" borderId="43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vertical="center"/>
    </xf>
    <xf numFmtId="172" fontId="13" fillId="0" borderId="23" xfId="0" applyNumberFormat="1" applyFont="1" applyFill="1" applyBorder="1" applyAlignment="1">
      <alignment vertical="center"/>
    </xf>
    <xf numFmtId="172" fontId="13" fillId="0" borderId="45" xfId="0" applyNumberFormat="1" applyFont="1" applyFill="1" applyBorder="1" applyAlignment="1">
      <alignment vertical="center"/>
    </xf>
    <xf numFmtId="172" fontId="13" fillId="0" borderId="31" xfId="0" applyNumberFormat="1" applyFont="1" applyFill="1" applyBorder="1" applyAlignment="1">
      <alignment vertical="center"/>
    </xf>
    <xf numFmtId="172" fontId="13" fillId="0" borderId="46" xfId="0" applyNumberFormat="1" applyFont="1" applyFill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5"/>
    </xf>
    <xf numFmtId="172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72" fontId="31" fillId="4" borderId="32" xfId="0" applyNumberFormat="1" applyFont="1" applyFill="1" applyBorder="1" applyAlignment="1">
      <alignment vertical="center"/>
    </xf>
    <xf numFmtId="0" fontId="16" fillId="2" borderId="3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32" fillId="0" borderId="47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49" xfId="0" applyFont="1" applyBorder="1" applyAlignment="1">
      <alignment horizontal="center" vertical="center"/>
    </xf>
    <xf numFmtId="184" fontId="7" fillId="0" borderId="50" xfId="0" applyNumberFormat="1" applyFont="1" applyBorder="1" applyAlignment="1">
      <alignment vertical="center"/>
    </xf>
    <xf numFmtId="184" fontId="17" fillId="2" borderId="51" xfId="0" applyNumberFormat="1" applyFont="1" applyFill="1" applyBorder="1" applyAlignment="1">
      <alignment vertical="center"/>
    </xf>
    <xf numFmtId="8" fontId="7" fillId="0" borderId="52" xfId="0" applyNumberFormat="1" applyFont="1" applyBorder="1" applyAlignment="1">
      <alignment vertical="center"/>
    </xf>
    <xf numFmtId="8" fontId="17" fillId="2" borderId="53" xfId="0" applyNumberFormat="1" applyFont="1" applyFill="1" applyBorder="1" applyAlignment="1">
      <alignment vertical="center"/>
    </xf>
    <xf numFmtId="14" fontId="33" fillId="0" borderId="1" xfId="0" applyNumberFormat="1" applyFont="1" applyBorder="1" applyAlignment="1">
      <alignment horizontal="center" vertical="center"/>
    </xf>
    <xf numFmtId="14" fontId="33" fillId="0" borderId="12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22" xfId="0" applyBorder="1" applyAlignment="1">
      <alignment wrapText="1"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 horizontal="center" vertical="center"/>
    </xf>
    <xf numFmtId="184" fontId="0" fillId="0" borderId="54" xfId="0" applyNumberFormat="1" applyBorder="1" applyAlignment="1">
      <alignment horizontal="center"/>
    </xf>
    <xf numFmtId="184" fontId="0" fillId="0" borderId="0" xfId="0" applyNumberFormat="1" applyFill="1" applyBorder="1" applyAlignment="1">
      <alignment horizontal="center" vertical="center"/>
    </xf>
    <xf numFmtId="184" fontId="13" fillId="0" borderId="30" xfId="0" applyNumberFormat="1" applyFont="1" applyBorder="1" applyAlignment="1">
      <alignment vertical="center"/>
    </xf>
    <xf numFmtId="184" fontId="0" fillId="0" borderId="5" xfId="0" applyNumberFormat="1" applyBorder="1" applyAlignment="1">
      <alignment/>
    </xf>
    <xf numFmtId="184" fontId="0" fillId="3" borderId="7" xfId="0" applyNumberFormat="1" applyFill="1" applyBorder="1" applyAlignment="1">
      <alignment/>
    </xf>
    <xf numFmtId="184" fontId="11" fillId="3" borderId="26" xfId="0" applyNumberFormat="1" applyFont="1" applyFill="1" applyBorder="1" applyAlignment="1">
      <alignment vertical="center"/>
    </xf>
    <xf numFmtId="184" fontId="0" fillId="3" borderId="9" xfId="0" applyNumberFormat="1" applyFill="1" applyBorder="1" applyAlignment="1">
      <alignment/>
    </xf>
    <xf numFmtId="184" fontId="0" fillId="0" borderId="0" xfId="0" applyNumberFormat="1" applyAlignment="1">
      <alignment horizontal="center" vertical="center"/>
    </xf>
    <xf numFmtId="8" fontId="11" fillId="3" borderId="26" xfId="0" applyNumberFormat="1" applyFont="1" applyFill="1" applyBorder="1" applyAlignment="1">
      <alignment vertical="center"/>
    </xf>
    <xf numFmtId="8" fontId="8" fillId="0" borderId="0" xfId="0" applyNumberFormat="1" applyFont="1" applyAlignment="1">
      <alignment/>
    </xf>
    <xf numFmtId="8" fontId="16" fillId="0" borderId="0" xfId="0" applyNumberFormat="1" applyFont="1" applyAlignment="1">
      <alignment horizontal="center" vertical="center"/>
    </xf>
    <xf numFmtId="8" fontId="8" fillId="0" borderId="17" xfId="0" applyNumberFormat="1" applyFont="1" applyFill="1" applyBorder="1" applyAlignment="1">
      <alignment horizontal="center" vertical="center"/>
    </xf>
    <xf numFmtId="8" fontId="8" fillId="0" borderId="26" xfId="0" applyNumberFormat="1" applyFont="1" applyFill="1" applyBorder="1" applyAlignment="1">
      <alignment horizontal="center" vertical="center"/>
    </xf>
    <xf numFmtId="8" fontId="4" fillId="0" borderId="29" xfId="0" applyNumberFormat="1" applyFont="1" applyBorder="1" applyAlignment="1">
      <alignment vertical="center"/>
    </xf>
    <xf numFmtId="8" fontId="8" fillId="0" borderId="35" xfId="0" applyNumberFormat="1" applyFont="1" applyBorder="1" applyAlignment="1">
      <alignment/>
    </xf>
    <xf numFmtId="8" fontId="8" fillId="3" borderId="6" xfId="0" applyNumberFormat="1" applyFont="1" applyFill="1" applyBorder="1" applyAlignment="1">
      <alignment/>
    </xf>
    <xf numFmtId="8" fontId="8" fillId="3" borderId="42" xfId="0" applyNumberFormat="1" applyFont="1" applyFill="1" applyBorder="1" applyAlignment="1">
      <alignment/>
    </xf>
    <xf numFmtId="183" fontId="11" fillId="0" borderId="55" xfId="0" applyNumberFormat="1" applyFont="1" applyBorder="1" applyAlignment="1">
      <alignment vertical="center"/>
    </xf>
    <xf numFmtId="182" fontId="11" fillId="0" borderId="14" xfId="0" applyNumberFormat="1" applyFont="1" applyBorder="1" applyAlignment="1">
      <alignment vertical="center"/>
    </xf>
    <xf numFmtId="182" fontId="11" fillId="0" borderId="25" xfId="0" applyNumberFormat="1" applyFont="1" applyBorder="1" applyAlignment="1">
      <alignment vertical="center"/>
    </xf>
    <xf numFmtId="182" fontId="11" fillId="0" borderId="55" xfId="0" applyNumberFormat="1" applyFont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172" fontId="4" fillId="2" borderId="56" xfId="0" applyNumberFormat="1" applyFont="1" applyFill="1" applyBorder="1" applyAlignment="1">
      <alignment vertical="center"/>
    </xf>
    <xf numFmtId="8" fontId="4" fillId="0" borderId="44" xfId="0" applyNumberFormat="1" applyFont="1" applyFill="1" applyBorder="1" applyAlignment="1">
      <alignment vertical="center"/>
    </xf>
    <xf numFmtId="184" fontId="4" fillId="0" borderId="31" xfId="0" applyNumberFormat="1" applyFont="1" applyFill="1" applyBorder="1" applyAlignment="1">
      <alignment vertical="center"/>
    </xf>
    <xf numFmtId="172" fontId="4" fillId="0" borderId="23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44" fontId="17" fillId="5" borderId="57" xfId="0" applyNumberFormat="1" applyFont="1" applyFill="1" applyBorder="1" applyAlignment="1">
      <alignment vertical="center"/>
    </xf>
    <xf numFmtId="0" fontId="32" fillId="0" borderId="58" xfId="0" applyFont="1" applyBorder="1" applyAlignment="1">
      <alignment horizontal="center" vertical="center"/>
    </xf>
    <xf numFmtId="184" fontId="7" fillId="0" borderId="30" xfId="0" applyNumberFormat="1" applyFont="1" applyBorder="1" applyAlignment="1">
      <alignment vertical="center"/>
    </xf>
    <xf numFmtId="182" fontId="7" fillId="0" borderId="30" xfId="0" applyNumberFormat="1" applyFont="1" applyBorder="1" applyAlignment="1">
      <alignment vertical="center"/>
    </xf>
    <xf numFmtId="182" fontId="7" fillId="0" borderId="52" xfId="0" applyNumberFormat="1" applyFont="1" applyBorder="1" applyAlignment="1">
      <alignment vertical="center"/>
    </xf>
    <xf numFmtId="188" fontId="7" fillId="0" borderId="59" xfId="0" applyNumberFormat="1" applyFont="1" applyBorder="1" applyAlignment="1">
      <alignment vertical="center"/>
    </xf>
    <xf numFmtId="188" fontId="7" fillId="0" borderId="50" xfId="0" applyNumberFormat="1" applyFont="1" applyBorder="1" applyAlignment="1">
      <alignment vertical="center"/>
    </xf>
    <xf numFmtId="182" fontId="7" fillId="0" borderId="3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9" fontId="0" fillId="0" borderId="0" xfId="0" applyNumberFormat="1" applyAlignment="1">
      <alignment horizontal="left"/>
    </xf>
    <xf numFmtId="183" fontId="34" fillId="0" borderId="55" xfId="0" applyNumberFormat="1" applyFont="1" applyBorder="1" applyAlignment="1">
      <alignment vertical="center"/>
    </xf>
    <xf numFmtId="172" fontId="4" fillId="0" borderId="45" xfId="0" applyNumberFormat="1" applyFont="1" applyFill="1" applyBorder="1" applyAlignment="1">
      <alignment vertical="center"/>
    </xf>
    <xf numFmtId="182" fontId="11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188" fontId="36" fillId="0" borderId="59" xfId="0" applyNumberFormat="1" applyFont="1" applyBorder="1" applyAlignment="1">
      <alignment vertical="center"/>
    </xf>
    <xf numFmtId="182" fontId="36" fillId="0" borderId="30" xfId="0" applyNumberFormat="1" applyFont="1" applyBorder="1" applyAlignment="1">
      <alignment horizontal="right" vertical="center"/>
    </xf>
    <xf numFmtId="182" fontId="36" fillId="0" borderId="30" xfId="0" applyNumberFormat="1" applyFont="1" applyBorder="1" applyAlignment="1">
      <alignment vertical="center"/>
    </xf>
    <xf numFmtId="188" fontId="36" fillId="0" borderId="50" xfId="0" applyNumberFormat="1" applyFont="1" applyBorder="1" applyAlignment="1">
      <alignment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16" fontId="0" fillId="0" borderId="2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190" fontId="17" fillId="2" borderId="5" xfId="0" applyNumberFormat="1" applyFont="1" applyFill="1" applyBorder="1" applyAlignment="1">
      <alignment vertical="center"/>
    </xf>
    <xf numFmtId="8" fontId="42" fillId="0" borderId="29" xfId="0" applyNumberFormat="1" applyFont="1" applyBorder="1" applyAlignment="1">
      <alignment vertical="center"/>
    </xf>
    <xf numFmtId="184" fontId="43" fillId="0" borderId="30" xfId="0" applyNumberFormat="1" applyFont="1" applyBorder="1" applyAlignment="1">
      <alignment vertical="center"/>
    </xf>
    <xf numFmtId="191" fontId="17" fillId="2" borderId="5" xfId="0" applyNumberFormat="1" applyFont="1" applyFill="1" applyBorder="1" applyAlignment="1">
      <alignment vertical="center"/>
    </xf>
    <xf numFmtId="0" fontId="17" fillId="2" borderId="6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182" fontId="2" fillId="0" borderId="30" xfId="0" applyNumberFormat="1" applyFont="1" applyBorder="1" applyAlignment="1">
      <alignment horizontal="right" vertical="center"/>
    </xf>
    <xf numFmtId="182" fontId="2" fillId="0" borderId="30" xfId="0" applyNumberFormat="1" applyFont="1" applyBorder="1" applyAlignment="1">
      <alignment vertical="center"/>
    </xf>
    <xf numFmtId="182" fontId="2" fillId="0" borderId="52" xfId="0" applyNumberFormat="1" applyFont="1" applyBorder="1" applyAlignment="1">
      <alignment vertical="center"/>
    </xf>
    <xf numFmtId="188" fontId="44" fillId="0" borderId="59" xfId="0" applyNumberFormat="1" applyFont="1" applyBorder="1" applyAlignment="1">
      <alignment vertical="center"/>
    </xf>
    <xf numFmtId="182" fontId="44" fillId="0" borderId="30" xfId="0" applyNumberFormat="1" applyFont="1" applyBorder="1" applyAlignment="1">
      <alignment horizontal="right" vertical="center"/>
    </xf>
    <xf numFmtId="188" fontId="44" fillId="0" borderId="50" xfId="0" applyNumberFormat="1" applyFont="1" applyBorder="1" applyAlignment="1">
      <alignment vertical="center"/>
    </xf>
    <xf numFmtId="182" fontId="44" fillId="0" borderId="30" xfId="0" applyNumberFormat="1" applyFont="1" applyBorder="1" applyAlignment="1">
      <alignment vertical="center"/>
    </xf>
    <xf numFmtId="182" fontId="44" fillId="0" borderId="5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0" borderId="24" xfId="0" applyFont="1" applyBorder="1" applyAlignment="1">
      <alignment horizontal="left" vertical="center" wrapText="1" indent="1"/>
    </xf>
    <xf numFmtId="0" fontId="13" fillId="0" borderId="24" xfId="0" applyFont="1" applyBorder="1" applyAlignment="1">
      <alignment horizontal="left" vertical="center" wrapText="1" indent="1"/>
    </xf>
    <xf numFmtId="188" fontId="2" fillId="0" borderId="59" xfId="0" applyNumberFormat="1" applyFont="1" applyBorder="1" applyAlignment="1">
      <alignment vertical="center"/>
    </xf>
    <xf numFmtId="188" fontId="2" fillId="0" borderId="50" xfId="0" applyNumberFormat="1" applyFont="1" applyBorder="1" applyAlignment="1">
      <alignment vertical="center"/>
    </xf>
    <xf numFmtId="0" fontId="8" fillId="6" borderId="0" xfId="0" applyFont="1" applyFill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192" fontId="10" fillId="0" borderId="0" xfId="0" applyNumberFormat="1" applyFont="1" applyAlignment="1">
      <alignment vertical="center"/>
    </xf>
    <xf numFmtId="192" fontId="0" fillId="0" borderId="0" xfId="0" applyNumberFormat="1" applyAlignment="1">
      <alignment/>
    </xf>
    <xf numFmtId="192" fontId="0" fillId="0" borderId="2" xfId="0" applyNumberFormat="1" applyFill="1" applyBorder="1" applyAlignment="1">
      <alignment horizontal="center" vertical="center"/>
    </xf>
    <xf numFmtId="192" fontId="0" fillId="0" borderId="13" xfId="0" applyNumberFormat="1" applyFill="1" applyBorder="1" applyAlignment="1">
      <alignment horizontal="center" vertical="center"/>
    </xf>
    <xf numFmtId="192" fontId="0" fillId="0" borderId="15" xfId="0" applyNumberFormat="1" applyFill="1" applyBorder="1" applyAlignment="1">
      <alignment horizontal="center" vertical="center"/>
    </xf>
    <xf numFmtId="192" fontId="13" fillId="0" borderId="13" xfId="0" applyNumberFormat="1" applyFont="1" applyFill="1" applyBorder="1" applyAlignment="1">
      <alignment vertical="center"/>
    </xf>
    <xf numFmtId="192" fontId="13" fillId="0" borderId="39" xfId="0" applyNumberFormat="1" applyFont="1" applyBorder="1" applyAlignment="1">
      <alignment horizontal="center" vertical="center"/>
    </xf>
    <xf numFmtId="192" fontId="13" fillId="0" borderId="45" xfId="0" applyNumberFormat="1" applyFont="1" applyBorder="1" applyAlignment="1">
      <alignment horizontal="center" vertical="center"/>
    </xf>
    <xf numFmtId="192" fontId="13" fillId="0" borderId="39" xfId="0" applyNumberFormat="1" applyFont="1" applyFill="1" applyBorder="1" applyAlignment="1">
      <alignment horizontal="center" vertical="center"/>
    </xf>
    <xf numFmtId="192" fontId="0" fillId="0" borderId="63" xfId="0" applyNumberFormat="1" applyBorder="1" applyAlignment="1">
      <alignment/>
    </xf>
    <xf numFmtId="192" fontId="0" fillId="0" borderId="2" xfId="0" applyNumberFormat="1" applyBorder="1" applyAlignment="1">
      <alignment/>
    </xf>
    <xf numFmtId="192" fontId="0" fillId="0" borderId="15" xfId="0" applyNumberFormat="1" applyBorder="1" applyAlignment="1">
      <alignment/>
    </xf>
    <xf numFmtId="192" fontId="37" fillId="0" borderId="39" xfId="0" applyNumberFormat="1" applyFont="1" applyFill="1" applyBorder="1" applyAlignment="1">
      <alignment horizontal="center" vertical="center"/>
    </xf>
    <xf numFmtId="192" fontId="37" fillId="0" borderId="39" xfId="0" applyNumberFormat="1" applyFont="1" applyBorder="1" applyAlignment="1">
      <alignment horizontal="center" vertical="center"/>
    </xf>
    <xf numFmtId="192" fontId="38" fillId="0" borderId="39" xfId="0" applyNumberFormat="1" applyFont="1" applyBorder="1" applyAlignment="1">
      <alignment horizontal="center" vertical="center"/>
    </xf>
    <xf numFmtId="192" fontId="10" fillId="0" borderId="0" xfId="0" applyNumberFormat="1" applyFont="1" applyAlignment="1">
      <alignment horizontal="left" vertical="center"/>
    </xf>
    <xf numFmtId="172" fontId="0" fillId="0" borderId="0" xfId="0" applyNumberFormat="1" applyAlignment="1">
      <alignment vertical="center"/>
    </xf>
    <xf numFmtId="0" fontId="44" fillId="0" borderId="24" xfId="0" applyFont="1" applyBorder="1" applyAlignment="1">
      <alignment horizontal="left" vertical="center" wrapText="1" indent="1"/>
    </xf>
    <xf numFmtId="0" fontId="36" fillId="0" borderId="24" xfId="0" applyFont="1" applyBorder="1" applyAlignment="1">
      <alignment horizontal="left" vertical="center" wrapText="1" indent="1"/>
    </xf>
    <xf numFmtId="193" fontId="0" fillId="7" borderId="26" xfId="0" applyNumberFormat="1" applyFill="1" applyBorder="1" applyAlignment="1">
      <alignment vertical="center"/>
    </xf>
    <xf numFmtId="182" fontId="0" fillId="0" borderId="41" xfId="0" applyNumberFormat="1" applyBorder="1" applyAlignment="1">
      <alignment vertical="center"/>
    </xf>
    <xf numFmtId="0" fontId="47" fillId="0" borderId="0" xfId="0" applyFont="1" applyAlignment="1">
      <alignment/>
    </xf>
    <xf numFmtId="192" fontId="43" fillId="0" borderId="39" xfId="0" applyNumberFormat="1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72" fontId="43" fillId="0" borderId="24" xfId="0" applyNumberFormat="1" applyFont="1" applyBorder="1" applyAlignment="1">
      <alignment vertical="center"/>
    </xf>
    <xf numFmtId="172" fontId="43" fillId="0" borderId="30" xfId="0" applyNumberFormat="1" applyFont="1" applyBorder="1" applyAlignment="1">
      <alignment vertical="center"/>
    </xf>
    <xf numFmtId="172" fontId="43" fillId="0" borderId="23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" fontId="25" fillId="0" borderId="1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1" fontId="25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49" fontId="24" fillId="0" borderId="14" xfId="0" applyNumberFormat="1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14" fontId="19" fillId="0" borderId="62" xfId="0" applyNumberFormat="1" applyFont="1" applyBorder="1" applyAlignment="1">
      <alignment vertical="center"/>
    </xf>
    <xf numFmtId="14" fontId="19" fillId="0" borderId="0" xfId="0" applyNumberFormat="1" applyFont="1" applyBorder="1" applyAlignment="1">
      <alignment vertical="center"/>
    </xf>
    <xf numFmtId="0" fontId="13" fillId="0" borderId="39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center"/>
    </xf>
    <xf numFmtId="14" fontId="19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3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14" fontId="19" fillId="0" borderId="60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9" fillId="0" borderId="62" xfId="0" applyNumberFormat="1" applyFont="1" applyBorder="1" applyAlignment="1">
      <alignment horizontal="center" vertical="center"/>
    </xf>
    <xf numFmtId="14" fontId="19" fillId="0" borderId="61" xfId="0" applyNumberFormat="1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14" fontId="30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175" fontId="0" fillId="0" borderId="54" xfId="15" applyFont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84" fontId="4" fillId="0" borderId="68" xfId="0" applyNumberFormat="1" applyFont="1" applyFill="1" applyBorder="1" applyAlignment="1">
      <alignment horizontal="center" vertical="center" wrapText="1"/>
    </xf>
    <xf numFmtId="184" fontId="4" fillId="0" borderId="69" xfId="0" applyNumberFormat="1" applyFont="1" applyFill="1" applyBorder="1" applyAlignment="1">
      <alignment horizontal="center" vertical="center" wrapText="1"/>
    </xf>
    <xf numFmtId="184" fontId="4" fillId="0" borderId="70" xfId="0" applyNumberFormat="1" applyFont="1" applyFill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64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6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13" fillId="7" borderId="39" xfId="0" applyFont="1" applyFill="1" applyBorder="1" applyAlignment="1">
      <alignment horizontal="center" vertical="center" wrapText="1"/>
    </xf>
    <xf numFmtId="0" fontId="13" fillId="7" borderId="30" xfId="0" applyFont="1" applyFill="1" applyBorder="1" applyAlignment="1">
      <alignment horizontal="center" vertical="center" wrapText="1"/>
    </xf>
    <xf numFmtId="0" fontId="13" fillId="7" borderId="64" xfId="0" applyFont="1" applyFill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49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sng" baseline="0">
                <a:latin typeface="Arial"/>
                <a:ea typeface="Arial"/>
                <a:cs typeface="Arial"/>
              </a:rPr>
              <a:t>REPARTITION DES DEPENSES CL JUILLET 2003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'BILAN COMPTABLE'!$A$17:$A$30</c:f>
              <c:strCache>
                <c:ptCount val="14"/>
                <c:pt idx="0">
                  <c:v>Payes et Charges</c:v>
                </c:pt>
                <c:pt idx="1">
                  <c:v>Assurance</c:v>
                </c:pt>
                <c:pt idx="2">
                  <c:v>Denrées Alimentaires</c:v>
                </c:pt>
                <c:pt idx="3">
                  <c:v>Produits d'Entretien</c:v>
                </c:pt>
                <c:pt idx="4">
                  <c:v>Petit Matériel</c:v>
                </c:pt>
                <c:pt idx="5">
                  <c:v>Entretien et Réparation</c:v>
                </c:pt>
                <c:pt idx="6">
                  <c:v>Fournitures Administ.</c:v>
                </c:pt>
                <c:pt idx="7">
                  <c:v>Combustibles</c:v>
                </c:pt>
                <c:pt idx="8">
                  <c:v>Carburants Lubrifiants</c:v>
                </c:pt>
                <c:pt idx="9">
                  <c:v>Produits Pharma.</c:v>
                </c:pt>
                <c:pt idx="10">
                  <c:v>Voyages et Déplacements</c:v>
                </c:pt>
                <c:pt idx="11">
                  <c:v>Camping Hébergement</c:v>
                </c:pt>
                <c:pt idx="12">
                  <c:v>Fournitures Educatives</c:v>
                </c:pt>
                <c:pt idx="13">
                  <c:v>Prerstations Pédagogiques</c:v>
                </c:pt>
              </c:strCache>
            </c:strRef>
          </c:cat>
          <c:val>
            <c:numRef>
              <c:f>'BILAN COMPTABLE'!$D$17:$D$30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360" verticalDpi="36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14</xdr:row>
      <xdr:rowOff>276225</xdr:rowOff>
    </xdr:from>
    <xdr:to>
      <xdr:col>6</xdr:col>
      <xdr:colOff>523875</xdr:colOff>
      <xdr:row>21</xdr:row>
      <xdr:rowOff>276225</xdr:rowOff>
    </xdr:to>
    <xdr:sp>
      <xdr:nvSpPr>
        <xdr:cNvPr id="1" name="AutoShape 1"/>
        <xdr:cNvSpPr>
          <a:spLocks/>
        </xdr:cNvSpPr>
      </xdr:nvSpPr>
      <xdr:spPr>
        <a:xfrm>
          <a:off x="1066800" y="3581400"/>
          <a:ext cx="7934325" cy="2000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C0C0C0"/>
                </a:solidFill>
                <a:headEnd type="none"/>
                <a:tailEnd type="none"/>
              </a:ln>
              <a:solidFill>
                <a:srgbClr val="808080"/>
              </a:solidFill>
              <a:latin typeface="Estrella DB"/>
              <a:cs typeface="Estrella DB"/>
            </a:rPr>
            <a:t>LIVRE DE
GESTION ET COMPTABILITE
DU CENTRE</a:t>
          </a:r>
        </a:p>
      </xdr:txBody>
    </xdr:sp>
    <xdr:clientData/>
  </xdr:twoCellAnchor>
  <xdr:twoCellAnchor>
    <xdr:from>
      <xdr:col>0</xdr:col>
      <xdr:colOff>571500</xdr:colOff>
      <xdr:row>13</xdr:row>
      <xdr:rowOff>257175</xdr:rowOff>
    </xdr:from>
    <xdr:to>
      <xdr:col>6</xdr:col>
      <xdr:colOff>1038225</xdr:colOff>
      <xdr:row>22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571500" y="3276600"/>
          <a:ext cx="8943975" cy="2571750"/>
        </a:xfrm>
        <a:prstGeom prst="rect">
          <a:avLst/>
        </a:prstGeom>
        <a:noFill/>
        <a:ln w="285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4"/>
  <sheetViews>
    <sheetView tabSelected="1" workbookViewId="0" topLeftCell="A1">
      <selection activeCell="I14" sqref="I14"/>
    </sheetView>
  </sheetViews>
  <sheetFormatPr defaultColWidth="11.421875" defaultRowHeight="12.75"/>
  <cols>
    <col min="1" max="1" width="38.421875" style="0" customWidth="1"/>
    <col min="2" max="2" width="10.28125" style="0" customWidth="1"/>
    <col min="3" max="3" width="41.00390625" style="0" customWidth="1"/>
    <col min="4" max="4" width="10.28125" style="0" customWidth="1"/>
    <col min="5" max="5" width="13.140625" style="0" customWidth="1"/>
    <col min="6" max="6" width="14.00390625" style="0" customWidth="1"/>
    <col min="7" max="7" width="23.8515625" style="0" customWidth="1"/>
    <col min="8" max="8" width="14.00390625" style="0" customWidth="1"/>
    <col min="10" max="10" width="15.140625" style="0" customWidth="1"/>
  </cols>
  <sheetData>
    <row r="4" spans="1:8" s="144" customFormat="1" ht="22.5" customHeight="1">
      <c r="A4" s="143" t="s">
        <v>38</v>
      </c>
      <c r="B4" s="143"/>
      <c r="C4" s="142" t="s">
        <v>57</v>
      </c>
      <c r="D4" s="143"/>
      <c r="E4" s="142" t="s">
        <v>39</v>
      </c>
      <c r="F4" s="143"/>
      <c r="G4" s="142" t="s">
        <v>97</v>
      </c>
      <c r="H4" s="143"/>
    </row>
    <row r="5" s="134" customFormat="1" ht="6" customHeight="1" thickBot="1">
      <c r="A5" s="133"/>
    </row>
    <row r="6" spans="1:9" s="134" customFormat="1" ht="19.5" customHeight="1">
      <c r="A6" s="295"/>
      <c r="B6" s="135"/>
      <c r="C6" s="303"/>
      <c r="D6" s="135"/>
      <c r="E6" s="298"/>
      <c r="F6" s="136"/>
      <c r="G6" s="173"/>
      <c r="H6" s="137"/>
      <c r="I6" s="138"/>
    </row>
    <row r="7" spans="1:9" s="134" customFormat="1" ht="19.5" customHeight="1">
      <c r="A7" s="296"/>
      <c r="B7" s="135"/>
      <c r="C7" s="307"/>
      <c r="D7" s="135"/>
      <c r="E7" s="299"/>
      <c r="F7" s="136"/>
      <c r="G7" s="85"/>
      <c r="H7" s="139"/>
      <c r="I7" s="138"/>
    </row>
    <row r="8" spans="1:8" s="134" customFormat="1" ht="19.5" customHeight="1" thickBot="1">
      <c r="A8" s="297"/>
      <c r="B8" s="135"/>
      <c r="C8" s="304"/>
      <c r="D8" s="135"/>
      <c r="E8" s="305"/>
      <c r="F8" s="136"/>
      <c r="G8" s="174"/>
      <c r="H8" s="137"/>
    </row>
    <row r="9" s="49" customFormat="1" ht="22.5" customHeight="1"/>
    <row r="10" s="49" customFormat="1" ht="22.5" customHeight="1"/>
    <row r="11" s="49" customFormat="1" ht="22.5" customHeight="1"/>
    <row r="12" s="49" customFormat="1" ht="22.5" customHeight="1"/>
    <row r="13" s="49" customFormat="1" ht="22.5" customHeight="1"/>
    <row r="14" s="49" customFormat="1" ht="22.5" customHeight="1"/>
    <row r="15" s="49" customFormat="1" ht="22.5" customHeight="1"/>
    <row r="16" s="49" customFormat="1" ht="22.5" customHeight="1"/>
    <row r="17" s="49" customFormat="1" ht="22.5" customHeight="1"/>
    <row r="18" s="49" customFormat="1" ht="22.5" customHeight="1"/>
    <row r="19" s="49" customFormat="1" ht="22.5" customHeight="1"/>
    <row r="20" s="49" customFormat="1" ht="22.5" customHeight="1"/>
    <row r="21" s="49" customFormat="1" ht="22.5" customHeight="1"/>
    <row r="22" s="49" customFormat="1" ht="22.5" customHeight="1"/>
    <row r="23" s="49" customFormat="1" ht="22.5" customHeight="1"/>
    <row r="24" spans="1:13" s="141" customFormat="1" ht="22.5" customHeight="1">
      <c r="A24" s="317" t="s">
        <v>114</v>
      </c>
      <c r="B24" s="317"/>
      <c r="C24" s="317"/>
      <c r="D24" s="317"/>
      <c r="E24" s="317"/>
      <c r="F24" s="317"/>
      <c r="G24" s="317"/>
      <c r="H24" s="140"/>
      <c r="I24" s="140"/>
      <c r="J24" s="140"/>
      <c r="K24" s="140"/>
      <c r="L24" s="140"/>
      <c r="M24" s="140"/>
    </row>
    <row r="25" s="49" customFormat="1" ht="22.5" customHeight="1"/>
    <row r="26" s="49" customFormat="1" ht="22.5" customHeight="1"/>
    <row r="27" s="49" customFormat="1" ht="22.5" customHeight="1"/>
    <row r="28" s="49" customFormat="1" ht="22.5" customHeight="1"/>
    <row r="29" s="49" customFormat="1" ht="22.5" customHeight="1"/>
    <row r="30" s="49" customFormat="1" ht="22.5" customHeight="1"/>
    <row r="31" s="49" customFormat="1" ht="22.5" customHeight="1"/>
    <row r="32" s="49" customFormat="1" ht="12.75"/>
    <row r="33" s="49" customFormat="1" ht="12.75"/>
    <row r="34" s="49" customFormat="1" ht="12.75"/>
    <row r="35" s="49" customFormat="1" ht="12.75"/>
    <row r="36" s="49" customFormat="1" ht="12.75"/>
    <row r="37" s="49" customFormat="1" ht="12.75"/>
    <row r="38" s="49" customFormat="1" ht="12.75"/>
    <row r="39" s="49" customFormat="1" ht="12.75"/>
    <row r="40" s="49" customFormat="1" ht="12.75"/>
    <row r="41" s="49" customFormat="1" ht="12.75"/>
    <row r="42" s="49" customFormat="1" ht="12.75"/>
    <row r="43" s="49" customFormat="1" ht="12.75"/>
  </sheetData>
  <mergeCells count="1">
    <mergeCell ref="A24:G2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6"/>
  <sheetViews>
    <sheetView zoomScale="85" zoomScaleNormal="85" workbookViewId="0" topLeftCell="G1">
      <selection activeCell="Q2" sqref="Q2:R2"/>
    </sheetView>
  </sheetViews>
  <sheetFormatPr defaultColWidth="11.421875" defaultRowHeight="12.75"/>
  <cols>
    <col min="1" max="2" width="5.7109375" style="0" customWidth="1"/>
    <col min="3" max="5" width="12.28125" style="0" customWidth="1"/>
    <col min="6" max="27" width="12.7109375" style="0" customWidth="1"/>
  </cols>
  <sheetData>
    <row r="1" ht="30.75" thickBot="1">
      <c r="A1" s="55" t="s">
        <v>31</v>
      </c>
    </row>
    <row r="2" spans="7:27" s="50" customFormat="1" ht="27" customHeight="1" thickBot="1">
      <c r="G2" s="148"/>
      <c r="H2" s="315" t="s">
        <v>92</v>
      </c>
      <c r="I2" s="316"/>
      <c r="J2" s="338">
        <f>'1ère PAGE'!C7</f>
        <v>0</v>
      </c>
      <c r="K2" s="325"/>
      <c r="L2" s="339"/>
      <c r="M2" s="311"/>
      <c r="N2" s="311"/>
      <c r="O2" s="311" t="s">
        <v>30</v>
      </c>
      <c r="P2" s="310" t="s">
        <v>98</v>
      </c>
      <c r="Q2" s="325">
        <f>'1ère PAGE'!G6</f>
        <v>0</v>
      </c>
      <c r="R2" s="325"/>
      <c r="S2" s="300" t="s">
        <v>99</v>
      </c>
      <c r="T2" s="325">
        <f>'1ère PAGE'!G8</f>
        <v>0</v>
      </c>
      <c r="U2" s="326"/>
      <c r="Y2" s="48" t="s">
        <v>29</v>
      </c>
      <c r="Z2" s="48">
        <v>1</v>
      </c>
      <c r="AA2" s="48">
        <v>2</v>
      </c>
    </row>
    <row r="3" ht="12.75">
      <c r="A3" s="50"/>
    </row>
    <row r="4" ht="13.5" thickBot="1"/>
    <row r="5" spans="1:71" s="43" customFormat="1" ht="18" customHeight="1" thickBot="1">
      <c r="A5" s="14"/>
      <c r="B5" s="15" t="s">
        <v>1</v>
      </c>
      <c r="C5" s="329" t="s">
        <v>3</v>
      </c>
      <c r="D5" s="330"/>
      <c r="E5" s="322"/>
      <c r="F5" s="321" t="s">
        <v>90</v>
      </c>
      <c r="G5" s="322"/>
      <c r="H5" s="321" t="s">
        <v>91</v>
      </c>
      <c r="I5" s="322"/>
      <c r="J5" s="16">
        <v>541</v>
      </c>
      <c r="K5" s="15">
        <v>581</v>
      </c>
      <c r="L5" s="17">
        <v>461</v>
      </c>
      <c r="M5" s="36">
        <v>4111</v>
      </c>
      <c r="N5" s="36">
        <v>6211</v>
      </c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4"/>
      <c r="AA5" s="234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</row>
    <row r="6" spans="1:71" s="43" customFormat="1" ht="12.75" customHeight="1" thickBot="1">
      <c r="A6" s="18" t="s">
        <v>0</v>
      </c>
      <c r="B6" s="19" t="s">
        <v>2</v>
      </c>
      <c r="C6" s="331"/>
      <c r="D6" s="332"/>
      <c r="E6" s="333"/>
      <c r="F6" s="323"/>
      <c r="G6" s="324"/>
      <c r="H6" s="323"/>
      <c r="I6" s="324"/>
      <c r="J6" s="327" t="s">
        <v>65</v>
      </c>
      <c r="K6" s="336" t="s">
        <v>63</v>
      </c>
      <c r="L6" s="336" t="s">
        <v>83</v>
      </c>
      <c r="M6" s="336" t="s">
        <v>64</v>
      </c>
      <c r="N6" s="336" t="s">
        <v>79</v>
      </c>
      <c r="O6" s="36" t="s">
        <v>8</v>
      </c>
      <c r="P6" s="47" t="s">
        <v>10</v>
      </c>
      <c r="Q6" s="36" t="s">
        <v>12</v>
      </c>
      <c r="R6" s="47" t="s">
        <v>14</v>
      </c>
      <c r="S6" s="36" t="s">
        <v>15</v>
      </c>
      <c r="T6" s="47" t="s">
        <v>17</v>
      </c>
      <c r="U6" s="36" t="s">
        <v>10</v>
      </c>
      <c r="V6" s="36" t="s">
        <v>19</v>
      </c>
      <c r="W6" s="47" t="s">
        <v>20</v>
      </c>
      <c r="X6" s="31" t="s">
        <v>21</v>
      </c>
      <c r="Y6" s="26" t="s">
        <v>14</v>
      </c>
      <c r="Z6" s="31" t="s">
        <v>32</v>
      </c>
      <c r="AA6" s="31" t="s">
        <v>93</v>
      </c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</row>
    <row r="7" spans="1:71" s="43" customFormat="1" ht="12.75" customHeight="1" thickBot="1">
      <c r="A7" s="20"/>
      <c r="B7" s="21" t="s">
        <v>33</v>
      </c>
      <c r="C7" s="334"/>
      <c r="D7" s="335"/>
      <c r="E7" s="324"/>
      <c r="F7" s="22" t="s">
        <v>4</v>
      </c>
      <c r="G7" s="23" t="s">
        <v>5</v>
      </c>
      <c r="H7" s="24" t="s">
        <v>4</v>
      </c>
      <c r="I7" s="23" t="s">
        <v>5</v>
      </c>
      <c r="J7" s="328"/>
      <c r="K7" s="337"/>
      <c r="L7" s="337"/>
      <c r="M7" s="337"/>
      <c r="N7" s="337"/>
      <c r="O7" s="33" t="s">
        <v>9</v>
      </c>
      <c r="P7" s="29" t="s">
        <v>11</v>
      </c>
      <c r="Q7" s="33" t="s">
        <v>13</v>
      </c>
      <c r="R7" s="29" t="s">
        <v>23</v>
      </c>
      <c r="S7" s="33" t="s">
        <v>16</v>
      </c>
      <c r="T7" s="29" t="s">
        <v>18</v>
      </c>
      <c r="U7" s="33" t="s">
        <v>27</v>
      </c>
      <c r="V7" s="33" t="s">
        <v>24</v>
      </c>
      <c r="W7" s="29" t="s">
        <v>25</v>
      </c>
      <c r="X7" s="33" t="s">
        <v>26</v>
      </c>
      <c r="Y7" s="30" t="s">
        <v>22</v>
      </c>
      <c r="Z7" s="39" t="s">
        <v>28</v>
      </c>
      <c r="AA7" s="39" t="s">
        <v>94</v>
      </c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</row>
    <row r="8" spans="1:72" s="43" customFormat="1" ht="4.5" customHeight="1">
      <c r="A8" s="2"/>
      <c r="B8" s="1"/>
      <c r="C8" s="3"/>
      <c r="D8" s="1"/>
      <c r="E8" s="1"/>
      <c r="F8" s="4"/>
      <c r="G8" s="7"/>
      <c r="H8" s="4"/>
      <c r="I8" s="7"/>
      <c r="J8" s="8"/>
      <c r="K8" s="2"/>
      <c r="L8" s="2"/>
      <c r="M8" s="2"/>
      <c r="N8" s="40"/>
      <c r="O8" s="35"/>
      <c r="P8" s="27"/>
      <c r="Q8" s="35"/>
      <c r="R8" s="35"/>
      <c r="S8" s="35"/>
      <c r="T8" s="35"/>
      <c r="U8" s="35"/>
      <c r="V8" s="35"/>
      <c r="W8" s="35"/>
      <c r="X8" s="35"/>
      <c r="Y8" s="35"/>
      <c r="Z8" s="46"/>
      <c r="AA8" s="46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</row>
    <row r="9" spans="1:72" s="43" customFormat="1" ht="30" customHeight="1">
      <c r="A9" s="122"/>
      <c r="B9" s="62"/>
      <c r="C9" s="306" t="s">
        <v>7</v>
      </c>
      <c r="D9" s="123"/>
      <c r="E9" s="58"/>
      <c r="F9" s="149"/>
      <c r="G9" s="150"/>
      <c r="H9" s="149"/>
      <c r="I9" s="150"/>
      <c r="J9" s="149"/>
      <c r="K9" s="151"/>
      <c r="L9" s="151"/>
      <c r="M9" s="151"/>
      <c r="N9" s="152"/>
      <c r="O9" s="151"/>
      <c r="P9" s="153"/>
      <c r="Q9" s="151"/>
      <c r="R9" s="151"/>
      <c r="S9" s="151"/>
      <c r="T9" s="151"/>
      <c r="U9" s="151"/>
      <c r="V9" s="151"/>
      <c r="W9" s="151"/>
      <c r="X9" s="151"/>
      <c r="Y9" s="151"/>
      <c r="Z9" s="154"/>
      <c r="AA9" s="154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</row>
    <row r="10" spans="1:27" s="38" customFormat="1" ht="34.5" customHeight="1">
      <c r="A10" s="128"/>
      <c r="B10" s="126"/>
      <c r="C10" s="318"/>
      <c r="D10" s="319"/>
      <c r="E10" s="320"/>
      <c r="F10" s="79">
        <f>SUM(J10:AA10)</f>
        <v>0</v>
      </c>
      <c r="G10" s="64"/>
      <c r="H10" s="63"/>
      <c r="I10" s="64"/>
      <c r="J10" s="58"/>
      <c r="K10" s="65"/>
      <c r="L10" s="65"/>
      <c r="M10" s="65"/>
      <c r="N10" s="124"/>
      <c r="O10" s="72"/>
      <c r="P10" s="71"/>
      <c r="Q10" s="72"/>
      <c r="R10" s="72"/>
      <c r="S10" s="72"/>
      <c r="T10" s="72"/>
      <c r="U10" s="72"/>
      <c r="V10" s="72"/>
      <c r="W10" s="72"/>
      <c r="X10" s="72"/>
      <c r="Y10" s="72"/>
      <c r="Z10" s="125"/>
      <c r="AA10" s="125"/>
    </row>
    <row r="11" spans="1:256" s="45" customFormat="1" ht="34.5" customHeight="1">
      <c r="A11" s="128"/>
      <c r="B11" s="126"/>
      <c r="C11" s="318"/>
      <c r="D11" s="319"/>
      <c r="E11" s="320"/>
      <c r="F11" s="79">
        <f aca="true" t="shared" si="0" ref="F11:F40">SUM(J11:AA11)</f>
        <v>0</v>
      </c>
      <c r="G11" s="70">
        <f>F11+F10</f>
        <v>0</v>
      </c>
      <c r="H11" s="69"/>
      <c r="I11" s="70"/>
      <c r="J11" s="71"/>
      <c r="K11" s="72"/>
      <c r="L11" s="72"/>
      <c r="M11" s="72"/>
      <c r="N11" s="124"/>
      <c r="O11" s="72"/>
      <c r="P11" s="71"/>
      <c r="Q11" s="72"/>
      <c r="R11" s="72"/>
      <c r="S11" s="72"/>
      <c r="T11" s="72"/>
      <c r="U11" s="72"/>
      <c r="V11" s="72"/>
      <c r="W11" s="72"/>
      <c r="X11" s="72"/>
      <c r="Y11" s="72"/>
      <c r="Z11" s="125"/>
      <c r="AA11" s="125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7" s="38" customFormat="1" ht="34.5" customHeight="1">
      <c r="A12" s="129"/>
      <c r="B12" s="127"/>
      <c r="C12" s="318"/>
      <c r="D12" s="319"/>
      <c r="E12" s="320"/>
      <c r="F12" s="79">
        <f t="shared" si="0"/>
        <v>0</v>
      </c>
      <c r="G12" s="70">
        <f>G11+F12</f>
        <v>0</v>
      </c>
      <c r="H12" s="69"/>
      <c r="I12" s="70"/>
      <c r="J12" s="75"/>
      <c r="K12" s="76"/>
      <c r="L12" s="76"/>
      <c r="M12" s="76"/>
      <c r="N12" s="124"/>
      <c r="O12" s="72"/>
      <c r="P12" s="71"/>
      <c r="Q12" s="72"/>
      <c r="R12" s="72"/>
      <c r="S12" s="72"/>
      <c r="T12" s="72"/>
      <c r="U12" s="72"/>
      <c r="V12" s="72"/>
      <c r="W12" s="72"/>
      <c r="X12" s="72"/>
      <c r="Y12" s="72"/>
      <c r="Z12" s="125"/>
      <c r="AA12" s="125"/>
    </row>
    <row r="13" spans="1:27" s="38" customFormat="1" ht="34.5" customHeight="1">
      <c r="A13" s="129"/>
      <c r="B13" s="127"/>
      <c r="C13" s="318"/>
      <c r="D13" s="319"/>
      <c r="E13" s="320"/>
      <c r="F13" s="79">
        <f t="shared" si="0"/>
        <v>0</v>
      </c>
      <c r="G13" s="70">
        <f>G12+F13</f>
        <v>0</v>
      </c>
      <c r="H13" s="69"/>
      <c r="I13" s="70"/>
      <c r="J13" s="75"/>
      <c r="K13" s="76"/>
      <c r="L13" s="76"/>
      <c r="M13" s="76"/>
      <c r="N13" s="124"/>
      <c r="O13" s="72"/>
      <c r="P13" s="71"/>
      <c r="Q13" s="72"/>
      <c r="R13" s="72"/>
      <c r="S13" s="72"/>
      <c r="T13" s="72"/>
      <c r="U13" s="72"/>
      <c r="V13" s="72"/>
      <c r="W13" s="72"/>
      <c r="X13" s="72"/>
      <c r="Y13" s="72"/>
      <c r="Z13" s="125"/>
      <c r="AA13" s="125"/>
    </row>
    <row r="14" spans="1:27" s="38" customFormat="1" ht="34.5" customHeight="1">
      <c r="A14" s="129"/>
      <c r="B14" s="127"/>
      <c r="C14" s="318"/>
      <c r="D14" s="319"/>
      <c r="E14" s="320"/>
      <c r="F14" s="79">
        <f t="shared" si="0"/>
        <v>0</v>
      </c>
      <c r="G14" s="70">
        <f aca="true" t="shared" si="1" ref="G14:G40">G13+F14</f>
        <v>0</v>
      </c>
      <c r="H14" s="69"/>
      <c r="I14" s="70"/>
      <c r="J14" s="75"/>
      <c r="K14" s="76"/>
      <c r="L14" s="76"/>
      <c r="M14" s="76"/>
      <c r="N14" s="124"/>
      <c r="O14" s="72"/>
      <c r="P14" s="71"/>
      <c r="Q14" s="72"/>
      <c r="R14" s="72"/>
      <c r="S14" s="72"/>
      <c r="T14" s="72"/>
      <c r="U14" s="72"/>
      <c r="V14" s="72"/>
      <c r="W14" s="72"/>
      <c r="X14" s="72"/>
      <c r="Y14" s="72"/>
      <c r="Z14" s="125"/>
      <c r="AA14" s="125"/>
    </row>
    <row r="15" spans="1:27" s="38" customFormat="1" ht="34.5" customHeight="1">
      <c r="A15" s="129"/>
      <c r="B15" s="127"/>
      <c r="C15" s="318"/>
      <c r="D15" s="319"/>
      <c r="E15" s="320"/>
      <c r="F15" s="79">
        <f t="shared" si="0"/>
        <v>0</v>
      </c>
      <c r="G15" s="70">
        <f t="shared" si="1"/>
        <v>0</v>
      </c>
      <c r="H15" s="73"/>
      <c r="I15" s="74"/>
      <c r="J15" s="75"/>
      <c r="K15" s="76"/>
      <c r="L15" s="76"/>
      <c r="M15" s="76"/>
      <c r="N15" s="124"/>
      <c r="O15" s="72"/>
      <c r="P15" s="71"/>
      <c r="Q15" s="72"/>
      <c r="R15" s="72"/>
      <c r="S15" s="72"/>
      <c r="T15" s="72"/>
      <c r="U15" s="72"/>
      <c r="V15" s="72"/>
      <c r="W15" s="72"/>
      <c r="X15" s="72"/>
      <c r="Y15" s="72"/>
      <c r="Z15" s="125"/>
      <c r="AA15" s="125"/>
    </row>
    <row r="16" spans="1:27" s="38" customFormat="1" ht="34.5" customHeight="1">
      <c r="A16" s="129"/>
      <c r="B16" s="127"/>
      <c r="C16" s="318"/>
      <c r="D16" s="319"/>
      <c r="E16" s="320"/>
      <c r="F16" s="79">
        <f t="shared" si="0"/>
        <v>0</v>
      </c>
      <c r="G16" s="70">
        <f t="shared" si="1"/>
        <v>0</v>
      </c>
      <c r="H16" s="73"/>
      <c r="I16" s="74"/>
      <c r="J16" s="75"/>
      <c r="K16" s="76"/>
      <c r="L16" s="76"/>
      <c r="M16" s="76"/>
      <c r="N16" s="124"/>
      <c r="O16" s="72"/>
      <c r="P16" s="71"/>
      <c r="Q16" s="72"/>
      <c r="R16" s="72"/>
      <c r="S16" s="72"/>
      <c r="T16" s="72"/>
      <c r="U16" s="72"/>
      <c r="V16" s="72"/>
      <c r="W16" s="72"/>
      <c r="X16" s="72"/>
      <c r="Y16" s="72"/>
      <c r="Z16" s="125"/>
      <c r="AA16" s="125"/>
    </row>
    <row r="17" spans="1:27" s="38" customFormat="1" ht="34.5" customHeight="1">
      <c r="A17" s="129"/>
      <c r="B17" s="127"/>
      <c r="C17" s="318"/>
      <c r="D17" s="319"/>
      <c r="E17" s="320"/>
      <c r="F17" s="79">
        <f t="shared" si="0"/>
        <v>0</v>
      </c>
      <c r="G17" s="70">
        <f t="shared" si="1"/>
        <v>0</v>
      </c>
      <c r="H17" s="73"/>
      <c r="I17" s="74"/>
      <c r="J17" s="75"/>
      <c r="K17" s="76"/>
      <c r="L17" s="76"/>
      <c r="M17" s="76"/>
      <c r="N17" s="124"/>
      <c r="O17" s="72"/>
      <c r="P17" s="71"/>
      <c r="Q17" s="72"/>
      <c r="R17" s="72"/>
      <c r="S17" s="72"/>
      <c r="T17" s="72"/>
      <c r="U17" s="72"/>
      <c r="V17" s="72"/>
      <c r="W17" s="72"/>
      <c r="X17" s="72"/>
      <c r="Y17" s="72"/>
      <c r="Z17" s="125"/>
      <c r="AA17" s="125"/>
    </row>
    <row r="18" spans="1:27" s="38" customFormat="1" ht="34.5" customHeight="1">
      <c r="A18" s="129"/>
      <c r="B18" s="127"/>
      <c r="C18" s="318"/>
      <c r="D18" s="319"/>
      <c r="E18" s="320"/>
      <c r="F18" s="79">
        <f t="shared" si="0"/>
        <v>0</v>
      </c>
      <c r="G18" s="70">
        <f t="shared" si="1"/>
        <v>0</v>
      </c>
      <c r="H18" s="73"/>
      <c r="I18" s="74"/>
      <c r="J18" s="75"/>
      <c r="K18" s="76"/>
      <c r="L18" s="76"/>
      <c r="M18" s="76"/>
      <c r="N18" s="124"/>
      <c r="O18" s="72"/>
      <c r="P18" s="71"/>
      <c r="Q18" s="72"/>
      <c r="R18" s="72"/>
      <c r="S18" s="72"/>
      <c r="T18" s="72"/>
      <c r="U18" s="72"/>
      <c r="V18" s="72"/>
      <c r="W18" s="72"/>
      <c r="X18" s="72"/>
      <c r="Y18" s="72"/>
      <c r="Z18" s="125"/>
      <c r="AA18" s="125"/>
    </row>
    <row r="19" spans="1:27" s="38" customFormat="1" ht="34.5" customHeight="1">
      <c r="A19" s="129"/>
      <c r="B19" s="127"/>
      <c r="C19" s="318"/>
      <c r="D19" s="319"/>
      <c r="E19" s="320"/>
      <c r="F19" s="79">
        <f t="shared" si="0"/>
        <v>0</v>
      </c>
      <c r="G19" s="70">
        <f t="shared" si="1"/>
        <v>0</v>
      </c>
      <c r="H19" s="73"/>
      <c r="I19" s="74"/>
      <c r="J19" s="75"/>
      <c r="K19" s="76"/>
      <c r="L19" s="76"/>
      <c r="M19" s="76"/>
      <c r="N19" s="124"/>
      <c r="O19" s="72"/>
      <c r="P19" s="71"/>
      <c r="Q19" s="72"/>
      <c r="R19" s="72"/>
      <c r="S19" s="72"/>
      <c r="T19" s="72"/>
      <c r="U19" s="72"/>
      <c r="V19" s="72"/>
      <c r="W19" s="72"/>
      <c r="X19" s="72"/>
      <c r="Y19" s="72"/>
      <c r="Z19" s="125"/>
      <c r="AA19" s="125"/>
    </row>
    <row r="20" spans="1:27" s="38" customFormat="1" ht="34.5" customHeight="1">
      <c r="A20" s="129"/>
      <c r="B20" s="127"/>
      <c r="C20" s="318"/>
      <c r="D20" s="319"/>
      <c r="E20" s="320"/>
      <c r="F20" s="79">
        <f t="shared" si="0"/>
        <v>0</v>
      </c>
      <c r="G20" s="70">
        <f t="shared" si="1"/>
        <v>0</v>
      </c>
      <c r="H20" s="73"/>
      <c r="I20" s="74"/>
      <c r="J20" s="75"/>
      <c r="K20" s="76"/>
      <c r="L20" s="76"/>
      <c r="M20" s="76"/>
      <c r="N20" s="124"/>
      <c r="O20" s="72"/>
      <c r="P20" s="71"/>
      <c r="Q20" s="72"/>
      <c r="R20" s="72"/>
      <c r="S20" s="72"/>
      <c r="T20" s="72"/>
      <c r="U20" s="72"/>
      <c r="V20" s="72"/>
      <c r="W20" s="72"/>
      <c r="X20" s="72"/>
      <c r="Y20" s="72"/>
      <c r="Z20" s="125"/>
      <c r="AA20" s="125"/>
    </row>
    <row r="21" spans="1:27" s="38" customFormat="1" ht="34.5" customHeight="1">
      <c r="A21" s="129"/>
      <c r="B21" s="127"/>
      <c r="C21" s="318"/>
      <c r="D21" s="319"/>
      <c r="E21" s="320"/>
      <c r="F21" s="79">
        <f t="shared" si="0"/>
        <v>0</v>
      </c>
      <c r="G21" s="70">
        <f t="shared" si="1"/>
        <v>0</v>
      </c>
      <c r="H21" s="73"/>
      <c r="I21" s="74"/>
      <c r="J21" s="75"/>
      <c r="K21" s="76"/>
      <c r="L21" s="76"/>
      <c r="M21" s="76"/>
      <c r="N21" s="124"/>
      <c r="O21" s="72"/>
      <c r="P21" s="71"/>
      <c r="Q21" s="72"/>
      <c r="R21" s="72"/>
      <c r="S21" s="72"/>
      <c r="T21" s="72"/>
      <c r="U21" s="72"/>
      <c r="V21" s="72"/>
      <c r="W21" s="72"/>
      <c r="X21" s="72"/>
      <c r="Y21" s="72"/>
      <c r="Z21" s="125"/>
      <c r="AA21" s="125"/>
    </row>
    <row r="22" spans="1:72" s="43" customFormat="1" ht="34.5" customHeight="1">
      <c r="A22" s="129"/>
      <c r="B22" s="127"/>
      <c r="C22" s="318"/>
      <c r="D22" s="319"/>
      <c r="E22" s="320"/>
      <c r="F22" s="79">
        <f t="shared" si="0"/>
        <v>0</v>
      </c>
      <c r="G22" s="70">
        <f t="shared" si="1"/>
        <v>0</v>
      </c>
      <c r="H22" s="73"/>
      <c r="I22" s="74"/>
      <c r="J22" s="75"/>
      <c r="K22" s="76"/>
      <c r="L22" s="76"/>
      <c r="M22" s="76"/>
      <c r="N22" s="124"/>
      <c r="O22" s="72"/>
      <c r="P22" s="71"/>
      <c r="Q22" s="72"/>
      <c r="R22" s="72"/>
      <c r="S22" s="72"/>
      <c r="T22" s="72"/>
      <c r="U22" s="72"/>
      <c r="V22" s="72"/>
      <c r="W22" s="72"/>
      <c r="X22" s="72"/>
      <c r="Y22" s="72"/>
      <c r="Z22" s="125"/>
      <c r="AA22" s="125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</row>
    <row r="23" spans="1:72" s="43" customFormat="1" ht="34.5" customHeight="1">
      <c r="A23" s="129"/>
      <c r="B23" s="127"/>
      <c r="C23" s="318"/>
      <c r="D23" s="319"/>
      <c r="E23" s="320"/>
      <c r="F23" s="79">
        <f t="shared" si="0"/>
        <v>0</v>
      </c>
      <c r="G23" s="70">
        <f t="shared" si="1"/>
        <v>0</v>
      </c>
      <c r="H23" s="73"/>
      <c r="I23" s="74"/>
      <c r="J23" s="75"/>
      <c r="K23" s="76"/>
      <c r="L23" s="76"/>
      <c r="M23" s="76"/>
      <c r="N23" s="124"/>
      <c r="O23" s="72"/>
      <c r="P23" s="71"/>
      <c r="Q23" s="72"/>
      <c r="R23" s="72"/>
      <c r="S23" s="72"/>
      <c r="T23" s="72"/>
      <c r="U23" s="72"/>
      <c r="V23" s="72"/>
      <c r="W23" s="72"/>
      <c r="X23" s="72"/>
      <c r="Y23" s="72"/>
      <c r="Z23" s="125"/>
      <c r="AA23" s="125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</row>
    <row r="24" spans="1:72" s="43" customFormat="1" ht="34.5" customHeight="1">
      <c r="A24" s="129"/>
      <c r="B24" s="127"/>
      <c r="C24" s="318"/>
      <c r="D24" s="319"/>
      <c r="E24" s="320"/>
      <c r="F24" s="79">
        <f t="shared" si="0"/>
        <v>0</v>
      </c>
      <c r="G24" s="70">
        <f t="shared" si="1"/>
        <v>0</v>
      </c>
      <c r="H24" s="73"/>
      <c r="I24" s="74"/>
      <c r="J24" s="75"/>
      <c r="K24" s="76"/>
      <c r="L24" s="76"/>
      <c r="M24" s="76"/>
      <c r="N24" s="124"/>
      <c r="O24" s="72"/>
      <c r="P24" s="71"/>
      <c r="Q24" s="72"/>
      <c r="R24" s="72"/>
      <c r="S24" s="72"/>
      <c r="T24" s="72"/>
      <c r="U24" s="72"/>
      <c r="V24" s="72"/>
      <c r="W24" s="72"/>
      <c r="X24" s="72"/>
      <c r="Y24" s="72"/>
      <c r="Z24" s="125"/>
      <c r="AA24" s="125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</row>
    <row r="25" spans="1:72" s="43" customFormat="1" ht="34.5" customHeight="1">
      <c r="A25" s="129"/>
      <c r="B25" s="127"/>
      <c r="C25" s="318"/>
      <c r="D25" s="319"/>
      <c r="E25" s="320"/>
      <c r="F25" s="79">
        <f t="shared" si="0"/>
        <v>0</v>
      </c>
      <c r="G25" s="70">
        <f t="shared" si="1"/>
        <v>0</v>
      </c>
      <c r="H25" s="73"/>
      <c r="I25" s="74"/>
      <c r="J25" s="75"/>
      <c r="K25" s="76"/>
      <c r="L25" s="76"/>
      <c r="M25" s="76"/>
      <c r="N25" s="124"/>
      <c r="O25" s="72"/>
      <c r="P25" s="71"/>
      <c r="Q25" s="72"/>
      <c r="R25" s="72"/>
      <c r="S25" s="72"/>
      <c r="T25" s="72"/>
      <c r="U25" s="72"/>
      <c r="V25" s="72"/>
      <c r="W25" s="72"/>
      <c r="X25" s="72"/>
      <c r="Y25" s="72"/>
      <c r="Z25" s="125"/>
      <c r="AA25" s="125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</row>
    <row r="26" spans="1:72" s="43" customFormat="1" ht="34.5" customHeight="1">
      <c r="A26" s="128"/>
      <c r="B26" s="61"/>
      <c r="C26" s="318"/>
      <c r="D26" s="319"/>
      <c r="E26" s="320"/>
      <c r="F26" s="79">
        <f t="shared" si="0"/>
        <v>0</v>
      </c>
      <c r="G26" s="70">
        <f t="shared" si="1"/>
        <v>0</v>
      </c>
      <c r="H26" s="73"/>
      <c r="I26" s="74"/>
      <c r="J26" s="75"/>
      <c r="K26" s="76"/>
      <c r="L26" s="76"/>
      <c r="M26" s="76"/>
      <c r="N26" s="124"/>
      <c r="O26" s="72"/>
      <c r="P26" s="71"/>
      <c r="Q26" s="72"/>
      <c r="R26" s="72"/>
      <c r="S26" s="72"/>
      <c r="T26" s="72"/>
      <c r="U26" s="72"/>
      <c r="V26" s="72"/>
      <c r="W26" s="72"/>
      <c r="X26" s="72"/>
      <c r="Y26" s="72"/>
      <c r="Z26" s="125"/>
      <c r="AA26" s="125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</row>
    <row r="27" spans="1:72" s="43" customFormat="1" ht="34.5" customHeight="1">
      <c r="A27" s="128"/>
      <c r="B27" s="61"/>
      <c r="C27" s="318"/>
      <c r="D27" s="319"/>
      <c r="E27" s="320"/>
      <c r="F27" s="79">
        <f t="shared" si="0"/>
        <v>0</v>
      </c>
      <c r="G27" s="70">
        <f t="shared" si="1"/>
        <v>0</v>
      </c>
      <c r="H27" s="79"/>
      <c r="I27" s="70"/>
      <c r="J27" s="75"/>
      <c r="K27" s="76"/>
      <c r="L27" s="76"/>
      <c r="M27" s="76"/>
      <c r="N27" s="124"/>
      <c r="O27" s="72"/>
      <c r="P27" s="71"/>
      <c r="Q27" s="72"/>
      <c r="R27" s="72"/>
      <c r="S27" s="72"/>
      <c r="T27" s="72"/>
      <c r="U27" s="72"/>
      <c r="V27" s="72"/>
      <c r="W27" s="72"/>
      <c r="X27" s="72"/>
      <c r="Y27" s="72"/>
      <c r="Z27" s="125"/>
      <c r="AA27" s="125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</row>
    <row r="28" spans="1:72" s="43" customFormat="1" ht="34.5" customHeight="1">
      <c r="A28" s="128"/>
      <c r="B28" s="61"/>
      <c r="C28" s="318"/>
      <c r="D28" s="319"/>
      <c r="E28" s="320"/>
      <c r="F28" s="79">
        <f t="shared" si="0"/>
        <v>0</v>
      </c>
      <c r="G28" s="70">
        <f t="shared" si="1"/>
        <v>0</v>
      </c>
      <c r="H28" s="79"/>
      <c r="I28" s="70"/>
      <c r="J28" s="75"/>
      <c r="K28" s="76"/>
      <c r="L28" s="76"/>
      <c r="M28" s="76"/>
      <c r="N28" s="124"/>
      <c r="O28" s="72"/>
      <c r="P28" s="71"/>
      <c r="Q28" s="72"/>
      <c r="R28" s="72"/>
      <c r="S28" s="72"/>
      <c r="T28" s="72"/>
      <c r="U28" s="72"/>
      <c r="V28" s="72"/>
      <c r="W28" s="72"/>
      <c r="X28" s="72"/>
      <c r="Y28" s="72"/>
      <c r="Z28" s="125"/>
      <c r="AA28" s="125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</row>
    <row r="29" spans="1:72" s="43" customFormat="1" ht="34.5" customHeight="1">
      <c r="A29" s="128"/>
      <c r="B29" s="61"/>
      <c r="C29" s="318"/>
      <c r="D29" s="319"/>
      <c r="E29" s="320"/>
      <c r="F29" s="79">
        <f t="shared" si="0"/>
        <v>0</v>
      </c>
      <c r="G29" s="70">
        <f t="shared" si="1"/>
        <v>0</v>
      </c>
      <c r="H29" s="79"/>
      <c r="I29" s="70"/>
      <c r="J29" s="75"/>
      <c r="K29" s="76"/>
      <c r="L29" s="76"/>
      <c r="M29" s="76"/>
      <c r="N29" s="124"/>
      <c r="O29" s="72"/>
      <c r="P29" s="71"/>
      <c r="Q29" s="72"/>
      <c r="R29" s="72"/>
      <c r="S29" s="72"/>
      <c r="T29" s="72"/>
      <c r="U29" s="72"/>
      <c r="V29" s="72"/>
      <c r="W29" s="72"/>
      <c r="X29" s="72"/>
      <c r="Y29" s="72"/>
      <c r="Z29" s="125"/>
      <c r="AA29" s="125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</row>
    <row r="30" spans="1:72" s="43" customFormat="1" ht="34.5" customHeight="1">
      <c r="A30" s="128"/>
      <c r="B30" s="61"/>
      <c r="C30" s="312"/>
      <c r="D30" s="313"/>
      <c r="E30" s="314"/>
      <c r="F30" s="79">
        <f t="shared" si="0"/>
        <v>0</v>
      </c>
      <c r="G30" s="70">
        <f t="shared" si="1"/>
        <v>0</v>
      </c>
      <c r="H30" s="79"/>
      <c r="I30" s="70"/>
      <c r="J30" s="75"/>
      <c r="K30" s="76"/>
      <c r="L30" s="76"/>
      <c r="M30" s="76"/>
      <c r="N30" s="124"/>
      <c r="O30" s="72"/>
      <c r="P30" s="71"/>
      <c r="Q30" s="72"/>
      <c r="R30" s="72"/>
      <c r="S30" s="72"/>
      <c r="T30" s="72"/>
      <c r="U30" s="72"/>
      <c r="V30" s="72"/>
      <c r="W30" s="72"/>
      <c r="X30" s="72"/>
      <c r="Y30" s="72"/>
      <c r="Z30" s="125"/>
      <c r="AA30" s="125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</row>
    <row r="31" spans="1:72" s="43" customFormat="1" ht="34.5" customHeight="1">
      <c r="A31" s="128"/>
      <c r="B31" s="61"/>
      <c r="C31" s="312"/>
      <c r="D31" s="313"/>
      <c r="E31" s="314"/>
      <c r="F31" s="79">
        <f t="shared" si="0"/>
        <v>0</v>
      </c>
      <c r="G31" s="70">
        <f t="shared" si="1"/>
        <v>0</v>
      </c>
      <c r="H31" s="79"/>
      <c r="I31" s="70"/>
      <c r="J31" s="75"/>
      <c r="K31" s="76"/>
      <c r="L31" s="76"/>
      <c r="M31" s="76"/>
      <c r="N31" s="124"/>
      <c r="O31" s="72"/>
      <c r="P31" s="71"/>
      <c r="Q31" s="72"/>
      <c r="R31" s="72"/>
      <c r="S31" s="72"/>
      <c r="T31" s="72"/>
      <c r="U31" s="72"/>
      <c r="V31" s="72"/>
      <c r="W31" s="72"/>
      <c r="X31" s="72"/>
      <c r="Y31" s="72"/>
      <c r="Z31" s="125"/>
      <c r="AA31" s="125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</row>
    <row r="32" spans="1:72" s="43" customFormat="1" ht="34.5" customHeight="1">
      <c r="A32" s="128"/>
      <c r="B32" s="61"/>
      <c r="C32" s="312"/>
      <c r="D32" s="313"/>
      <c r="E32" s="314"/>
      <c r="F32" s="79">
        <f t="shared" si="0"/>
        <v>0</v>
      </c>
      <c r="G32" s="70">
        <f t="shared" si="1"/>
        <v>0</v>
      </c>
      <c r="H32" s="79"/>
      <c r="I32" s="70"/>
      <c r="J32" s="75"/>
      <c r="K32" s="76"/>
      <c r="L32" s="76"/>
      <c r="M32" s="76"/>
      <c r="N32" s="124"/>
      <c r="O32" s="72"/>
      <c r="P32" s="71"/>
      <c r="Q32" s="72"/>
      <c r="R32" s="72"/>
      <c r="S32" s="72"/>
      <c r="T32" s="72"/>
      <c r="U32" s="72"/>
      <c r="V32" s="72"/>
      <c r="W32" s="72"/>
      <c r="X32" s="72"/>
      <c r="Y32" s="72"/>
      <c r="Z32" s="125"/>
      <c r="AA32" s="125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</row>
    <row r="33" spans="1:72" s="43" customFormat="1" ht="34.5" customHeight="1">
      <c r="A33" s="128"/>
      <c r="B33" s="61"/>
      <c r="C33" s="312"/>
      <c r="D33" s="313"/>
      <c r="E33" s="314"/>
      <c r="F33" s="79">
        <f t="shared" si="0"/>
        <v>0</v>
      </c>
      <c r="G33" s="70">
        <f t="shared" si="1"/>
        <v>0</v>
      </c>
      <c r="H33" s="79"/>
      <c r="I33" s="70"/>
      <c r="J33" s="75"/>
      <c r="K33" s="76"/>
      <c r="L33" s="76"/>
      <c r="M33" s="76"/>
      <c r="N33" s="124"/>
      <c r="O33" s="72"/>
      <c r="P33" s="71"/>
      <c r="Q33" s="72"/>
      <c r="R33" s="72"/>
      <c r="S33" s="72"/>
      <c r="T33" s="72"/>
      <c r="U33" s="72"/>
      <c r="V33" s="72"/>
      <c r="W33" s="72"/>
      <c r="X33" s="72"/>
      <c r="Y33" s="72"/>
      <c r="Z33" s="125"/>
      <c r="AA33" s="125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</row>
    <row r="34" spans="1:72" s="43" customFormat="1" ht="34.5" customHeight="1">
      <c r="A34" s="128"/>
      <c r="B34" s="61"/>
      <c r="C34" s="312"/>
      <c r="D34" s="313"/>
      <c r="E34" s="314"/>
      <c r="F34" s="79">
        <f t="shared" si="0"/>
        <v>0</v>
      </c>
      <c r="G34" s="70">
        <f t="shared" si="1"/>
        <v>0</v>
      </c>
      <c r="H34" s="79"/>
      <c r="I34" s="70"/>
      <c r="J34" s="75"/>
      <c r="K34" s="76"/>
      <c r="L34" s="76"/>
      <c r="M34" s="76"/>
      <c r="N34" s="124"/>
      <c r="O34" s="72"/>
      <c r="P34" s="71"/>
      <c r="Q34" s="72"/>
      <c r="R34" s="72"/>
      <c r="S34" s="72"/>
      <c r="T34" s="72"/>
      <c r="U34" s="72"/>
      <c r="V34" s="72"/>
      <c r="W34" s="72"/>
      <c r="X34" s="72"/>
      <c r="Y34" s="72"/>
      <c r="Z34" s="125"/>
      <c r="AA34" s="125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</row>
    <row r="35" spans="1:72" s="43" customFormat="1" ht="34.5" customHeight="1">
      <c r="A35" s="128"/>
      <c r="B35" s="61"/>
      <c r="C35" s="318"/>
      <c r="D35" s="319"/>
      <c r="E35" s="320"/>
      <c r="F35" s="79">
        <f t="shared" si="0"/>
        <v>0</v>
      </c>
      <c r="G35" s="70">
        <f t="shared" si="1"/>
        <v>0</v>
      </c>
      <c r="H35" s="79"/>
      <c r="I35" s="70"/>
      <c r="J35" s="75"/>
      <c r="K35" s="76"/>
      <c r="L35" s="76"/>
      <c r="M35" s="76"/>
      <c r="N35" s="124"/>
      <c r="O35" s="72"/>
      <c r="P35" s="71"/>
      <c r="Q35" s="72"/>
      <c r="R35" s="72"/>
      <c r="S35" s="72"/>
      <c r="T35" s="72"/>
      <c r="U35" s="72"/>
      <c r="V35" s="72"/>
      <c r="W35" s="72"/>
      <c r="X35" s="72"/>
      <c r="Y35" s="72"/>
      <c r="Z35" s="125"/>
      <c r="AA35" s="125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</row>
    <row r="36" spans="1:72" s="43" customFormat="1" ht="34.5" customHeight="1">
      <c r="A36" s="128"/>
      <c r="B36" s="61"/>
      <c r="C36" s="318"/>
      <c r="D36" s="319"/>
      <c r="E36" s="320"/>
      <c r="F36" s="79">
        <f t="shared" si="0"/>
        <v>0</v>
      </c>
      <c r="G36" s="70">
        <f t="shared" si="1"/>
        <v>0</v>
      </c>
      <c r="H36" s="79"/>
      <c r="I36" s="70"/>
      <c r="J36" s="75"/>
      <c r="K36" s="76"/>
      <c r="L36" s="76"/>
      <c r="M36" s="76"/>
      <c r="N36" s="124"/>
      <c r="O36" s="72"/>
      <c r="P36" s="71"/>
      <c r="Q36" s="72"/>
      <c r="R36" s="72"/>
      <c r="S36" s="72"/>
      <c r="T36" s="72"/>
      <c r="U36" s="72"/>
      <c r="V36" s="72"/>
      <c r="W36" s="72"/>
      <c r="X36" s="72"/>
      <c r="Y36" s="72"/>
      <c r="Z36" s="125"/>
      <c r="AA36" s="125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</row>
    <row r="37" spans="1:72" s="43" customFormat="1" ht="34.5" customHeight="1">
      <c r="A37" s="128"/>
      <c r="B37" s="61"/>
      <c r="C37" s="318"/>
      <c r="D37" s="319"/>
      <c r="E37" s="320"/>
      <c r="F37" s="79">
        <f t="shared" si="0"/>
        <v>0</v>
      </c>
      <c r="G37" s="70">
        <f t="shared" si="1"/>
        <v>0</v>
      </c>
      <c r="H37" s="79"/>
      <c r="I37" s="70"/>
      <c r="J37" s="75"/>
      <c r="K37" s="76"/>
      <c r="L37" s="76"/>
      <c r="M37" s="76"/>
      <c r="N37" s="124"/>
      <c r="O37" s="72"/>
      <c r="P37" s="71"/>
      <c r="Q37" s="72"/>
      <c r="R37" s="72"/>
      <c r="S37" s="72"/>
      <c r="T37" s="72"/>
      <c r="U37" s="72"/>
      <c r="V37" s="72"/>
      <c r="W37" s="72"/>
      <c r="X37" s="72"/>
      <c r="Y37" s="72"/>
      <c r="Z37" s="125"/>
      <c r="AA37" s="125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</row>
    <row r="38" spans="1:72" s="43" customFormat="1" ht="34.5" customHeight="1">
      <c r="A38" s="128"/>
      <c r="B38" s="61"/>
      <c r="C38" s="318"/>
      <c r="D38" s="319"/>
      <c r="E38" s="320"/>
      <c r="F38" s="79">
        <f t="shared" si="0"/>
        <v>0</v>
      </c>
      <c r="G38" s="70">
        <f t="shared" si="1"/>
        <v>0</v>
      </c>
      <c r="H38" s="79"/>
      <c r="I38" s="70"/>
      <c r="J38" s="75"/>
      <c r="K38" s="76"/>
      <c r="L38" s="76"/>
      <c r="M38" s="76"/>
      <c r="N38" s="124"/>
      <c r="O38" s="72"/>
      <c r="P38" s="71"/>
      <c r="Q38" s="72"/>
      <c r="R38" s="72"/>
      <c r="S38" s="72"/>
      <c r="T38" s="72"/>
      <c r="U38" s="72"/>
      <c r="V38" s="72"/>
      <c r="W38" s="72"/>
      <c r="X38" s="72"/>
      <c r="Y38" s="72"/>
      <c r="Z38" s="125"/>
      <c r="AA38" s="125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</row>
    <row r="39" spans="1:72" s="43" customFormat="1" ht="34.5" customHeight="1">
      <c r="A39" s="128"/>
      <c r="B39" s="61"/>
      <c r="C39" s="318"/>
      <c r="D39" s="319"/>
      <c r="E39" s="320"/>
      <c r="F39" s="79">
        <f t="shared" si="0"/>
        <v>0</v>
      </c>
      <c r="G39" s="70">
        <f t="shared" si="1"/>
        <v>0</v>
      </c>
      <c r="H39" s="79"/>
      <c r="I39" s="70"/>
      <c r="J39" s="75"/>
      <c r="K39" s="76"/>
      <c r="L39" s="76"/>
      <c r="M39" s="76"/>
      <c r="N39" s="124"/>
      <c r="O39" s="72"/>
      <c r="P39" s="71"/>
      <c r="Q39" s="72"/>
      <c r="R39" s="72"/>
      <c r="S39" s="72"/>
      <c r="T39" s="72"/>
      <c r="U39" s="72"/>
      <c r="V39" s="72"/>
      <c r="W39" s="72"/>
      <c r="X39" s="72"/>
      <c r="Y39" s="72"/>
      <c r="Z39" s="125"/>
      <c r="AA39" s="125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</row>
    <row r="40" spans="1:72" s="43" customFormat="1" ht="34.5" customHeight="1">
      <c r="A40" s="128"/>
      <c r="B40" s="61"/>
      <c r="C40" s="318"/>
      <c r="D40" s="319"/>
      <c r="E40" s="320"/>
      <c r="F40" s="79">
        <f t="shared" si="0"/>
        <v>0</v>
      </c>
      <c r="G40" s="70">
        <f t="shared" si="1"/>
        <v>0</v>
      </c>
      <c r="H40" s="79"/>
      <c r="I40" s="70"/>
      <c r="J40" s="75"/>
      <c r="K40" s="76"/>
      <c r="L40" s="76"/>
      <c r="M40" s="76"/>
      <c r="N40" s="124"/>
      <c r="O40" s="72"/>
      <c r="P40" s="71"/>
      <c r="Q40" s="72"/>
      <c r="R40" s="72"/>
      <c r="S40" s="72"/>
      <c r="T40" s="72"/>
      <c r="U40" s="72"/>
      <c r="V40" s="72"/>
      <c r="W40" s="72"/>
      <c r="X40" s="72"/>
      <c r="Y40" s="72"/>
      <c r="Z40" s="125"/>
      <c r="AA40" s="125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</row>
    <row r="41" spans="1:72" ht="6" customHeight="1" thickBot="1">
      <c r="A41" s="106"/>
      <c r="B41" s="106"/>
      <c r="C41" s="107"/>
      <c r="D41" s="107"/>
      <c r="E41" s="108"/>
      <c r="F41" s="109"/>
      <c r="G41" s="110"/>
      <c r="H41" s="109"/>
      <c r="I41" s="110"/>
      <c r="J41" s="111"/>
      <c r="K41" s="112"/>
      <c r="L41" s="112"/>
      <c r="M41" s="112"/>
      <c r="N41" s="104"/>
      <c r="O41" s="102"/>
      <c r="P41" s="105"/>
      <c r="Q41" s="102"/>
      <c r="R41" s="102"/>
      <c r="S41" s="102"/>
      <c r="T41" s="102"/>
      <c r="U41" s="102"/>
      <c r="V41" s="102"/>
      <c r="W41" s="102"/>
      <c r="X41" s="102"/>
      <c r="Y41" s="102"/>
      <c r="Z41" s="103"/>
      <c r="AA41" s="103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</row>
    <row r="42" spans="1:72" ht="4.5" customHeight="1">
      <c r="A42" s="113"/>
      <c r="B42" s="114"/>
      <c r="C42" s="114"/>
      <c r="D42" s="114"/>
      <c r="E42" s="115"/>
      <c r="F42" s="116"/>
      <c r="G42" s="145"/>
      <c r="H42" s="105"/>
      <c r="I42" s="145"/>
      <c r="J42" s="117"/>
      <c r="K42" s="118"/>
      <c r="L42" s="119"/>
      <c r="M42" s="119"/>
      <c r="N42" s="120"/>
      <c r="O42" s="118"/>
      <c r="P42" s="121"/>
      <c r="Q42" s="118"/>
      <c r="R42" s="118"/>
      <c r="S42" s="118"/>
      <c r="T42" s="118"/>
      <c r="U42" s="118"/>
      <c r="V42" s="118"/>
      <c r="W42" s="118"/>
      <c r="X42" s="118"/>
      <c r="Y42" s="118"/>
      <c r="Z42" s="119"/>
      <c r="AA42" s="119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</row>
    <row r="43" spans="1:27" s="49" customFormat="1" ht="30" customHeight="1">
      <c r="A43" s="132" t="s">
        <v>6</v>
      </c>
      <c r="B43" s="99"/>
      <c r="C43" s="100"/>
      <c r="D43" s="51"/>
      <c r="E43" s="101"/>
      <c r="F43" s="287">
        <f>SUM(F10:F40)</f>
        <v>0</v>
      </c>
      <c r="G43" s="286">
        <f>F43*6.55957</f>
        <v>0</v>
      </c>
      <c r="H43" s="130"/>
      <c r="I43" s="147"/>
      <c r="J43" s="131">
        <f>SUM(J10:J40)</f>
        <v>0</v>
      </c>
      <c r="K43" s="131">
        <f>SUM(K10:K40)</f>
        <v>0</v>
      </c>
      <c r="L43" s="131">
        <f aca="true" t="shared" si="2" ref="L43:Z43">SUM(L10:L40)</f>
        <v>0</v>
      </c>
      <c r="M43" s="131">
        <f t="shared" si="2"/>
        <v>0</v>
      </c>
      <c r="N43" s="131">
        <f t="shared" si="2"/>
        <v>0</v>
      </c>
      <c r="O43" s="131">
        <f t="shared" si="2"/>
        <v>0</v>
      </c>
      <c r="P43" s="131">
        <f t="shared" si="2"/>
        <v>0</v>
      </c>
      <c r="Q43" s="131">
        <f t="shared" si="2"/>
        <v>0</v>
      </c>
      <c r="R43" s="131">
        <f t="shared" si="2"/>
        <v>0</v>
      </c>
      <c r="S43" s="131">
        <f t="shared" si="2"/>
        <v>0</v>
      </c>
      <c r="T43" s="131">
        <f t="shared" si="2"/>
        <v>0</v>
      </c>
      <c r="U43" s="131">
        <f t="shared" si="2"/>
        <v>0</v>
      </c>
      <c r="V43" s="131">
        <f t="shared" si="2"/>
        <v>0</v>
      </c>
      <c r="W43" s="131">
        <f t="shared" si="2"/>
        <v>0</v>
      </c>
      <c r="X43" s="131">
        <f t="shared" si="2"/>
        <v>0</v>
      </c>
      <c r="Y43" s="131">
        <f t="shared" si="2"/>
        <v>0</v>
      </c>
      <c r="Z43" s="131">
        <f t="shared" si="2"/>
        <v>0</v>
      </c>
      <c r="AA43" s="131">
        <f>SUM(AA10:AA40)</f>
        <v>0</v>
      </c>
    </row>
    <row r="44" spans="1:27" ht="4.5" customHeight="1" thickBot="1">
      <c r="A44" s="41"/>
      <c r="B44" s="10"/>
      <c r="C44" s="10"/>
      <c r="D44" s="10"/>
      <c r="E44" s="59"/>
      <c r="F44" s="44"/>
      <c r="G44" s="146"/>
      <c r="H44" s="12"/>
      <c r="I44" s="146"/>
      <c r="J44" s="12"/>
      <c r="K44" s="13"/>
      <c r="L44" s="11"/>
      <c r="M44" s="11"/>
      <c r="N44" s="41"/>
      <c r="O44" s="13"/>
      <c r="P44" s="10"/>
      <c r="Q44" s="13"/>
      <c r="R44" s="13"/>
      <c r="S44" s="13"/>
      <c r="T44" s="13"/>
      <c r="U44" s="13"/>
      <c r="V44" s="13"/>
      <c r="W44" s="13"/>
      <c r="X44" s="13"/>
      <c r="Y44" s="13"/>
      <c r="Z44" s="11"/>
      <c r="AA44" s="11"/>
    </row>
    <row r="46" spans="26:27" ht="12.75">
      <c r="Z46" s="25"/>
      <c r="AA46" s="25"/>
    </row>
  </sheetData>
  <mergeCells count="43">
    <mergeCell ref="C32:E32"/>
    <mergeCell ref="C33:E33"/>
    <mergeCell ref="C38:E38"/>
    <mergeCell ref="C40:E40"/>
    <mergeCell ref="C34:E34"/>
    <mergeCell ref="C35:E35"/>
    <mergeCell ref="C36:E36"/>
    <mergeCell ref="C37:E37"/>
    <mergeCell ref="C39:E39"/>
    <mergeCell ref="H5:I6"/>
    <mergeCell ref="H2:I2"/>
    <mergeCell ref="C31:E31"/>
    <mergeCell ref="C10:E10"/>
    <mergeCell ref="C30:E30"/>
    <mergeCell ref="C12:E12"/>
    <mergeCell ref="C13:E13"/>
    <mergeCell ref="C14:E14"/>
    <mergeCell ref="C15:E15"/>
    <mergeCell ref="Q2:R2"/>
    <mergeCell ref="T2:U2"/>
    <mergeCell ref="C11:E11"/>
    <mergeCell ref="J6:J7"/>
    <mergeCell ref="C5:E7"/>
    <mergeCell ref="K6:K7"/>
    <mergeCell ref="M6:M7"/>
    <mergeCell ref="L6:L7"/>
    <mergeCell ref="N6:N7"/>
    <mergeCell ref="J2:L2"/>
    <mergeCell ref="F5:G6"/>
    <mergeCell ref="C18:E18"/>
    <mergeCell ref="C19:E19"/>
    <mergeCell ref="C20:E20"/>
    <mergeCell ref="C16:E16"/>
    <mergeCell ref="C17:E17"/>
    <mergeCell ref="C21:E21"/>
    <mergeCell ref="C22:E22"/>
    <mergeCell ref="C23:E23"/>
    <mergeCell ref="C24:E24"/>
    <mergeCell ref="C29:E29"/>
    <mergeCell ref="C25:E25"/>
    <mergeCell ref="C26:E26"/>
    <mergeCell ref="C27:E27"/>
    <mergeCell ref="C28:E28"/>
  </mergeCells>
  <printOptions horizontalCentered="1" verticalCentered="1"/>
  <pageMargins left="0.12" right="0.54" top="0" bottom="0" header="0.5118110236220472" footer="0.5118110236220472"/>
  <pageSetup horizontalDpi="300" verticalDpi="3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232"/>
  <sheetViews>
    <sheetView zoomScale="70" zoomScaleNormal="70" workbookViewId="0" topLeftCell="A1">
      <pane ySplit="2235" topLeftCell="BM1" activePane="bottomLeft" state="split"/>
      <selection pane="topLeft" activeCell="H143" sqref="H143"/>
      <selection pane="bottomLeft" activeCell="H1" sqref="H1:K1"/>
    </sheetView>
  </sheetViews>
  <sheetFormatPr defaultColWidth="11.421875" defaultRowHeight="12.75"/>
  <cols>
    <col min="1" max="1" width="10.140625" style="268" customWidth="1"/>
    <col min="2" max="2" width="8.140625" style="0" customWidth="1"/>
    <col min="3" max="5" width="12.28125" style="175" customWidth="1"/>
    <col min="6" max="6" width="14.57421875" style="0" customWidth="1"/>
    <col min="7" max="7" width="15.8515625" style="195" customWidth="1"/>
    <col min="8" max="8" width="15.57421875" style="184" customWidth="1"/>
    <col min="9" max="11" width="15.421875" style="0" customWidth="1"/>
    <col min="12" max="21" width="13.140625" style="0" customWidth="1"/>
    <col min="22" max="23" width="16.57421875" style="0" customWidth="1"/>
  </cols>
  <sheetData>
    <row r="1" spans="1:23" s="52" customFormat="1" ht="30">
      <c r="A1" s="282" t="s">
        <v>88</v>
      </c>
      <c r="B1" s="282"/>
      <c r="D1" s="264" t="s">
        <v>87</v>
      </c>
      <c r="E1" s="176"/>
      <c r="F1" s="302" t="s">
        <v>100</v>
      </c>
      <c r="H1" s="344">
        <f>RECETTES!J2</f>
        <v>0</v>
      </c>
      <c r="I1" s="344"/>
      <c r="J1" s="344"/>
      <c r="K1" s="344"/>
      <c r="L1" s="308" t="s">
        <v>101</v>
      </c>
      <c r="M1" s="301" t="s">
        <v>98</v>
      </c>
      <c r="N1" s="340">
        <f>'1ère PAGE'!G6</f>
        <v>0</v>
      </c>
      <c r="O1" s="341"/>
      <c r="P1" s="301" t="s">
        <v>40</v>
      </c>
      <c r="Q1" s="340">
        <f>'1ère PAGE'!G8</f>
        <v>0</v>
      </c>
      <c r="R1" s="341"/>
      <c r="S1" s="301"/>
      <c r="T1" s="48" t="s">
        <v>29</v>
      </c>
      <c r="U1" s="98">
        <v>1</v>
      </c>
      <c r="V1" s="98">
        <v>5</v>
      </c>
      <c r="W1" s="98"/>
    </row>
    <row r="2" spans="1:23" s="52" customFormat="1" ht="12.75" customHeight="1">
      <c r="A2" s="267"/>
      <c r="C2" s="176"/>
      <c r="D2" s="176"/>
      <c r="E2" s="176"/>
      <c r="G2" s="196"/>
      <c r="H2" s="185"/>
      <c r="M2" s="53"/>
      <c r="N2" s="56"/>
      <c r="O2" s="56"/>
      <c r="P2" s="56"/>
      <c r="Q2" s="54"/>
      <c r="T2" s="53"/>
      <c r="U2" s="57"/>
      <c r="V2" s="57"/>
      <c r="W2" s="57"/>
    </row>
    <row r="3" spans="6:8" ht="12.75" customHeight="1" thickBot="1">
      <c r="F3" s="360" t="s">
        <v>51</v>
      </c>
      <c r="G3" s="360"/>
      <c r="H3" s="186" t="s">
        <v>52</v>
      </c>
    </row>
    <row r="4" spans="1:23" ht="15" customHeight="1">
      <c r="A4" s="269"/>
      <c r="B4" s="15" t="s">
        <v>1</v>
      </c>
      <c r="C4" s="177"/>
      <c r="D4" s="177"/>
      <c r="E4" s="177"/>
      <c r="F4" s="361" t="s">
        <v>60</v>
      </c>
      <c r="G4" s="358"/>
      <c r="H4" s="364" t="s">
        <v>50</v>
      </c>
      <c r="I4" s="31" t="s">
        <v>103</v>
      </c>
      <c r="J4" s="31" t="s">
        <v>104</v>
      </c>
      <c r="K4" s="31" t="s">
        <v>105</v>
      </c>
      <c r="L4" s="26" t="s">
        <v>106</v>
      </c>
      <c r="M4" s="31" t="s">
        <v>107</v>
      </c>
      <c r="N4" s="26" t="s">
        <v>108</v>
      </c>
      <c r="O4" s="31" t="s">
        <v>109</v>
      </c>
      <c r="P4" s="26" t="s">
        <v>110</v>
      </c>
      <c r="Q4" s="31" t="s">
        <v>111</v>
      </c>
      <c r="R4" s="31" t="s">
        <v>112</v>
      </c>
      <c r="S4" s="26" t="s">
        <v>41</v>
      </c>
      <c r="T4" s="31" t="s">
        <v>42</v>
      </c>
      <c r="U4" s="31" t="s">
        <v>43</v>
      </c>
      <c r="V4" s="31" t="s">
        <v>44</v>
      </c>
      <c r="W4" s="31" t="s">
        <v>113</v>
      </c>
    </row>
    <row r="5" spans="1:23" ht="15" customHeight="1" thickBot="1">
      <c r="A5" s="270" t="s">
        <v>0</v>
      </c>
      <c r="B5" s="19" t="s">
        <v>2</v>
      </c>
      <c r="C5" s="353" t="s">
        <v>3</v>
      </c>
      <c r="D5" s="353"/>
      <c r="E5" s="353"/>
      <c r="F5" s="362"/>
      <c r="G5" s="363"/>
      <c r="H5" s="365"/>
      <c r="I5" s="342" t="s">
        <v>66</v>
      </c>
      <c r="J5" s="342" t="s">
        <v>96</v>
      </c>
      <c r="K5" s="342" t="s">
        <v>67</v>
      </c>
      <c r="L5" s="342" t="s">
        <v>68</v>
      </c>
      <c r="M5" s="342" t="s">
        <v>69</v>
      </c>
      <c r="N5" s="342" t="s">
        <v>70</v>
      </c>
      <c r="O5" s="342" t="s">
        <v>71</v>
      </c>
      <c r="P5" s="376" t="s">
        <v>45</v>
      </c>
      <c r="Q5" s="342" t="s">
        <v>72</v>
      </c>
      <c r="R5" s="342" t="s">
        <v>73</v>
      </c>
      <c r="S5" s="378" t="s">
        <v>74</v>
      </c>
      <c r="T5" s="342" t="s">
        <v>75</v>
      </c>
      <c r="U5" s="342" t="s">
        <v>76</v>
      </c>
      <c r="V5" s="342" t="s">
        <v>77</v>
      </c>
      <c r="W5" s="342" t="s">
        <v>95</v>
      </c>
    </row>
    <row r="6" spans="1:23" ht="13.5" customHeight="1" thickBot="1">
      <c r="A6" s="271"/>
      <c r="B6" s="21" t="s">
        <v>33</v>
      </c>
      <c r="C6" s="178"/>
      <c r="D6" s="178"/>
      <c r="E6" s="178"/>
      <c r="F6" s="22" t="s">
        <v>4</v>
      </c>
      <c r="G6" s="197" t="s">
        <v>48</v>
      </c>
      <c r="H6" s="366"/>
      <c r="I6" s="343"/>
      <c r="J6" s="343"/>
      <c r="K6" s="343"/>
      <c r="L6" s="343"/>
      <c r="M6" s="343"/>
      <c r="N6" s="343"/>
      <c r="O6" s="343"/>
      <c r="P6" s="377"/>
      <c r="Q6" s="343"/>
      <c r="R6" s="343"/>
      <c r="S6" s="379" t="s">
        <v>46</v>
      </c>
      <c r="T6" s="343" t="s">
        <v>49</v>
      </c>
      <c r="U6" s="343" t="s">
        <v>22</v>
      </c>
      <c r="V6" s="343" t="s">
        <v>47</v>
      </c>
      <c r="W6" s="343" t="s">
        <v>47</v>
      </c>
    </row>
    <row r="7" spans="1:23" ht="4.5" customHeight="1">
      <c r="A7" s="270"/>
      <c r="B7" s="19"/>
      <c r="C7" s="179"/>
      <c r="D7" s="179"/>
      <c r="E7" s="179"/>
      <c r="F7" s="97"/>
      <c r="G7" s="198"/>
      <c r="H7" s="187"/>
      <c r="I7" s="32"/>
      <c r="J7" s="32"/>
      <c r="K7" s="32"/>
      <c r="L7" s="28"/>
      <c r="M7" s="32"/>
      <c r="N7" s="28"/>
      <c r="O7" s="32"/>
      <c r="P7" s="28"/>
      <c r="Q7" s="32"/>
      <c r="R7" s="32"/>
      <c r="S7" s="227"/>
      <c r="T7" s="34"/>
      <c r="U7" s="34"/>
      <c r="V7" s="34"/>
      <c r="W7" s="34"/>
    </row>
    <row r="8" spans="1:23" s="68" customFormat="1" ht="30" customHeight="1">
      <c r="A8" s="272"/>
      <c r="B8" s="207"/>
      <c r="C8" s="357"/>
      <c r="D8" s="353"/>
      <c r="E8" s="358"/>
      <c r="F8" s="208"/>
      <c r="G8" s="209">
        <f>RECETTES!F43</f>
        <v>0</v>
      </c>
      <c r="H8" s="210">
        <f>G8*6.55957</f>
        <v>0</v>
      </c>
      <c r="I8" s="211">
        <f>'BILAN COMPTABLE'!C17</f>
        <v>0</v>
      </c>
      <c r="J8" s="211">
        <f>'BILAN COMPTABLE'!C18</f>
        <v>0</v>
      </c>
      <c r="K8" s="211">
        <f>'BILAN COMPTABLE'!C19</f>
        <v>0</v>
      </c>
      <c r="L8" s="212">
        <f>'BILAN COMPTABLE'!C20</f>
        <v>0</v>
      </c>
      <c r="M8" s="211">
        <f>'BILAN COMPTABLE'!C21</f>
        <v>0</v>
      </c>
      <c r="N8" s="212">
        <f>'BILAN COMPTABLE'!C22</f>
        <v>0</v>
      </c>
      <c r="O8" s="211">
        <f>'BILAN COMPTABLE'!C23</f>
        <v>0</v>
      </c>
      <c r="P8" s="212">
        <f>'BILAN COMPTABLE'!C24</f>
        <v>0</v>
      </c>
      <c r="Q8" s="211">
        <f>'BILAN COMPTABLE'!C25</f>
        <v>0</v>
      </c>
      <c r="R8" s="211">
        <f>'BILAN COMPTABLE'!C26</f>
        <v>0</v>
      </c>
      <c r="S8" s="212">
        <f>'BILAN COMPTABLE'!C27</f>
        <v>0</v>
      </c>
      <c r="T8" s="211">
        <f>'BILAN COMPTABLE'!C28</f>
        <v>0</v>
      </c>
      <c r="U8" s="211">
        <f>'BILAN COMPTABLE'!C29</f>
        <v>0</v>
      </c>
      <c r="V8" s="211">
        <f>'BILAN COMPTABLE'!C30</f>
        <v>0</v>
      </c>
      <c r="W8" s="211">
        <f>'BILAN COMPTABLE'!D30</f>
        <v>0</v>
      </c>
    </row>
    <row r="9" spans="1:23" s="49" customFormat="1" ht="34.5" customHeight="1">
      <c r="A9" s="273"/>
      <c r="B9" s="61"/>
      <c r="C9" s="354"/>
      <c r="D9" s="355"/>
      <c r="E9" s="356"/>
      <c r="F9" s="160">
        <f>SUM(I9:W9)</f>
        <v>0</v>
      </c>
      <c r="G9" s="199">
        <f>G8-F9</f>
        <v>0</v>
      </c>
      <c r="H9" s="188">
        <f>G9*6.55957</f>
        <v>0</v>
      </c>
      <c r="I9" s="66"/>
      <c r="J9" s="66"/>
      <c r="K9" s="66"/>
      <c r="L9" s="67"/>
      <c r="M9" s="66"/>
      <c r="N9" s="67"/>
      <c r="O9" s="66"/>
      <c r="P9" s="67"/>
      <c r="Q9" s="66"/>
      <c r="R9" s="66"/>
      <c r="S9" s="67"/>
      <c r="T9" s="66"/>
      <c r="U9" s="66"/>
      <c r="V9" s="66"/>
      <c r="W9" s="66"/>
    </row>
    <row r="10" spans="1:23" s="49" customFormat="1" ht="34.5" customHeight="1">
      <c r="A10" s="274"/>
      <c r="B10" s="60"/>
      <c r="C10" s="373"/>
      <c r="D10" s="374"/>
      <c r="E10" s="375"/>
      <c r="F10" s="160">
        <f aca="true" t="shared" si="0" ref="F10:F38">SUM(I10:W10)</f>
        <v>0</v>
      </c>
      <c r="G10" s="199">
        <f>G9-F10</f>
        <v>0</v>
      </c>
      <c r="H10" s="188">
        <f aca="true" t="shared" si="1" ref="H10:H38">G10*6.55957</f>
        <v>0</v>
      </c>
      <c r="I10" s="72"/>
      <c r="J10" s="72"/>
      <c r="K10" s="72"/>
      <c r="L10" s="71"/>
      <c r="M10" s="72"/>
      <c r="N10" s="71"/>
      <c r="O10" s="72"/>
      <c r="P10" s="71"/>
      <c r="Q10" s="72"/>
      <c r="R10" s="72"/>
      <c r="S10" s="71"/>
      <c r="T10" s="72"/>
      <c r="U10" s="72"/>
      <c r="V10" s="72"/>
      <c r="W10" s="72"/>
    </row>
    <row r="11" spans="1:23" s="49" customFormat="1" ht="34.5" customHeight="1">
      <c r="A11" s="275"/>
      <c r="B11" s="61"/>
      <c r="C11" s="354"/>
      <c r="D11" s="355"/>
      <c r="E11" s="356"/>
      <c r="F11" s="160">
        <f t="shared" si="0"/>
        <v>0</v>
      </c>
      <c r="G11" s="199">
        <f aca="true" t="shared" si="2" ref="G11:G37">G10-F11</f>
        <v>0</v>
      </c>
      <c r="H11" s="188">
        <f t="shared" si="1"/>
        <v>0</v>
      </c>
      <c r="I11" s="72"/>
      <c r="J11" s="72"/>
      <c r="K11" s="72"/>
      <c r="L11" s="71"/>
      <c r="M11" s="72"/>
      <c r="N11" s="71"/>
      <c r="O11" s="72"/>
      <c r="P11" s="71"/>
      <c r="Q11" s="72"/>
      <c r="R11" s="72"/>
      <c r="S11" s="71"/>
      <c r="T11" s="72"/>
      <c r="U11" s="72"/>
      <c r="V11" s="72"/>
      <c r="W11" s="72"/>
    </row>
    <row r="12" spans="1:23" s="49" customFormat="1" ht="34.5" customHeight="1">
      <c r="A12" s="275"/>
      <c r="B12" s="60"/>
      <c r="C12" s="354"/>
      <c r="D12" s="355"/>
      <c r="E12" s="356"/>
      <c r="F12" s="160">
        <f t="shared" si="0"/>
        <v>0</v>
      </c>
      <c r="G12" s="199">
        <f t="shared" si="2"/>
        <v>0</v>
      </c>
      <c r="H12" s="188">
        <f t="shared" si="1"/>
        <v>0</v>
      </c>
      <c r="I12" s="72"/>
      <c r="J12" s="72"/>
      <c r="K12" s="72"/>
      <c r="L12" s="71"/>
      <c r="M12" s="72"/>
      <c r="N12" s="71"/>
      <c r="O12" s="72"/>
      <c r="P12" s="71"/>
      <c r="Q12" s="72"/>
      <c r="R12" s="72"/>
      <c r="S12" s="71"/>
      <c r="T12" s="72"/>
      <c r="U12" s="72"/>
      <c r="V12" s="72"/>
      <c r="W12" s="72"/>
    </row>
    <row r="13" spans="1:23" s="49" customFormat="1" ht="34.5" customHeight="1">
      <c r="A13" s="275"/>
      <c r="B13" s="61"/>
      <c r="C13" s="354"/>
      <c r="D13" s="355"/>
      <c r="E13" s="356"/>
      <c r="F13" s="160">
        <f t="shared" si="0"/>
        <v>0</v>
      </c>
      <c r="G13" s="199">
        <f t="shared" si="2"/>
        <v>0</v>
      </c>
      <c r="H13" s="188">
        <f t="shared" si="1"/>
        <v>0</v>
      </c>
      <c r="I13" s="72"/>
      <c r="J13" s="72"/>
      <c r="K13" s="72"/>
      <c r="L13" s="71"/>
      <c r="M13" s="72"/>
      <c r="N13" s="71"/>
      <c r="O13" s="72"/>
      <c r="P13" s="71"/>
      <c r="Q13" s="72"/>
      <c r="R13" s="72"/>
      <c r="S13" s="71"/>
      <c r="T13" s="72"/>
      <c r="U13" s="72"/>
      <c r="V13" s="72"/>
      <c r="W13" s="72"/>
    </row>
    <row r="14" spans="1:23" s="49" customFormat="1" ht="34.5" customHeight="1">
      <c r="A14" s="275"/>
      <c r="B14" s="60"/>
      <c r="C14" s="354"/>
      <c r="D14" s="355"/>
      <c r="E14" s="356"/>
      <c r="F14" s="160">
        <f t="shared" si="0"/>
        <v>0</v>
      </c>
      <c r="G14" s="199">
        <f t="shared" si="2"/>
        <v>0</v>
      </c>
      <c r="H14" s="188">
        <f t="shared" si="1"/>
        <v>0</v>
      </c>
      <c r="I14" s="72"/>
      <c r="J14" s="72"/>
      <c r="K14" s="72"/>
      <c r="L14" s="71"/>
      <c r="M14" s="72"/>
      <c r="N14" s="71"/>
      <c r="O14" s="72"/>
      <c r="P14" s="71"/>
      <c r="Q14" s="72"/>
      <c r="R14" s="72"/>
      <c r="S14" s="71"/>
      <c r="T14" s="72"/>
      <c r="U14" s="72"/>
      <c r="V14" s="72"/>
      <c r="W14" s="72"/>
    </row>
    <row r="15" spans="1:23" s="49" customFormat="1" ht="34.5" customHeight="1">
      <c r="A15" s="275"/>
      <c r="B15" s="61"/>
      <c r="C15" s="354"/>
      <c r="D15" s="355"/>
      <c r="E15" s="356"/>
      <c r="F15" s="160">
        <f t="shared" si="0"/>
        <v>0</v>
      </c>
      <c r="G15" s="199">
        <f t="shared" si="2"/>
        <v>0</v>
      </c>
      <c r="H15" s="188">
        <f t="shared" si="1"/>
        <v>0</v>
      </c>
      <c r="I15" s="72"/>
      <c r="J15" s="72"/>
      <c r="K15" s="72"/>
      <c r="L15" s="71"/>
      <c r="M15" s="72"/>
      <c r="N15" s="71"/>
      <c r="O15" s="72"/>
      <c r="P15" s="71"/>
      <c r="Q15" s="72"/>
      <c r="R15" s="72"/>
      <c r="S15" s="71"/>
      <c r="T15" s="72"/>
      <c r="U15" s="72"/>
      <c r="V15" s="72"/>
      <c r="W15" s="72"/>
    </row>
    <row r="16" spans="1:23" s="49" customFormat="1" ht="34.5" customHeight="1">
      <c r="A16" s="275"/>
      <c r="B16" s="60"/>
      <c r="C16" s="354"/>
      <c r="D16" s="355"/>
      <c r="E16" s="356"/>
      <c r="F16" s="160">
        <f t="shared" si="0"/>
        <v>0</v>
      </c>
      <c r="G16" s="199">
        <f aca="true" t="shared" si="3" ref="G16:G21">G15-F16</f>
        <v>0</v>
      </c>
      <c r="H16" s="188">
        <f t="shared" si="1"/>
        <v>0</v>
      </c>
      <c r="I16" s="72"/>
      <c r="J16" s="72"/>
      <c r="K16" s="72"/>
      <c r="L16" s="71"/>
      <c r="M16" s="72"/>
      <c r="N16" s="71"/>
      <c r="O16" s="72"/>
      <c r="P16" s="71"/>
      <c r="Q16" s="72"/>
      <c r="R16" s="72"/>
      <c r="S16" s="71"/>
      <c r="T16" s="72"/>
      <c r="U16" s="72"/>
      <c r="V16" s="72"/>
      <c r="W16" s="72"/>
    </row>
    <row r="17" spans="1:23" s="49" customFormat="1" ht="34.5" customHeight="1">
      <c r="A17" s="275"/>
      <c r="B17" s="61"/>
      <c r="C17" s="354"/>
      <c r="D17" s="355"/>
      <c r="E17" s="356"/>
      <c r="F17" s="160">
        <f t="shared" si="0"/>
        <v>0</v>
      </c>
      <c r="G17" s="199">
        <f t="shared" si="3"/>
        <v>0</v>
      </c>
      <c r="H17" s="188">
        <f t="shared" si="1"/>
        <v>0</v>
      </c>
      <c r="I17" s="72"/>
      <c r="J17" s="72"/>
      <c r="K17" s="72"/>
      <c r="L17" s="71"/>
      <c r="M17" s="72"/>
      <c r="N17" s="71"/>
      <c r="O17" s="72"/>
      <c r="P17" s="71"/>
      <c r="Q17" s="72"/>
      <c r="R17" s="72"/>
      <c r="S17" s="71"/>
      <c r="T17" s="72"/>
      <c r="U17" s="72"/>
      <c r="V17" s="72"/>
      <c r="W17" s="72"/>
    </row>
    <row r="18" spans="1:23" s="49" customFormat="1" ht="34.5" customHeight="1">
      <c r="A18" s="275"/>
      <c r="B18" s="61"/>
      <c r="C18" s="354"/>
      <c r="D18" s="355"/>
      <c r="E18" s="356"/>
      <c r="F18" s="160">
        <f t="shared" si="0"/>
        <v>0</v>
      </c>
      <c r="G18" s="199">
        <f t="shared" si="3"/>
        <v>0</v>
      </c>
      <c r="H18" s="188">
        <f t="shared" si="1"/>
        <v>0</v>
      </c>
      <c r="I18" s="72"/>
      <c r="J18" s="72"/>
      <c r="K18" s="72"/>
      <c r="L18" s="71"/>
      <c r="M18" s="72"/>
      <c r="N18" s="71"/>
      <c r="O18" s="72"/>
      <c r="P18" s="71"/>
      <c r="Q18" s="72"/>
      <c r="R18" s="72"/>
      <c r="S18" s="71"/>
      <c r="T18" s="72"/>
      <c r="U18" s="72"/>
      <c r="V18" s="72"/>
      <c r="W18" s="72"/>
    </row>
    <row r="19" spans="1:23" s="49" customFormat="1" ht="34.5" customHeight="1">
      <c r="A19" s="275"/>
      <c r="B19" s="60"/>
      <c r="C19" s="354"/>
      <c r="D19" s="355"/>
      <c r="E19" s="356"/>
      <c r="F19" s="160">
        <f t="shared" si="0"/>
        <v>0</v>
      </c>
      <c r="G19" s="199">
        <f t="shared" si="3"/>
        <v>0</v>
      </c>
      <c r="H19" s="188">
        <f t="shared" si="1"/>
        <v>0</v>
      </c>
      <c r="I19" s="72"/>
      <c r="J19" s="72"/>
      <c r="K19" s="72"/>
      <c r="L19" s="71"/>
      <c r="M19" s="72"/>
      <c r="N19" s="71"/>
      <c r="O19" s="72"/>
      <c r="P19" s="71"/>
      <c r="Q19" s="72"/>
      <c r="R19" s="72"/>
      <c r="S19" s="71"/>
      <c r="T19" s="72"/>
      <c r="U19" s="72"/>
      <c r="V19" s="72"/>
      <c r="W19" s="72"/>
    </row>
    <row r="20" spans="1:23" s="49" customFormat="1" ht="34.5" customHeight="1">
      <c r="A20" s="275"/>
      <c r="B20" s="61"/>
      <c r="C20" s="354"/>
      <c r="D20" s="355"/>
      <c r="E20" s="356"/>
      <c r="F20" s="160">
        <f t="shared" si="0"/>
        <v>0</v>
      </c>
      <c r="G20" s="199">
        <f t="shared" si="3"/>
        <v>0</v>
      </c>
      <c r="H20" s="188">
        <f t="shared" si="1"/>
        <v>0</v>
      </c>
      <c r="I20" s="72"/>
      <c r="J20" s="72"/>
      <c r="K20" s="72"/>
      <c r="L20" s="71"/>
      <c r="M20" s="77"/>
      <c r="N20" s="71"/>
      <c r="O20" s="72"/>
      <c r="P20" s="71"/>
      <c r="Q20" s="72"/>
      <c r="R20" s="72"/>
      <c r="S20" s="71"/>
      <c r="T20" s="72"/>
      <c r="U20" s="77"/>
      <c r="V20" s="77"/>
      <c r="W20" s="77"/>
    </row>
    <row r="21" spans="1:23" s="49" customFormat="1" ht="34.5" customHeight="1">
      <c r="A21" s="275"/>
      <c r="B21" s="61"/>
      <c r="C21" s="380"/>
      <c r="D21" s="381"/>
      <c r="E21" s="382"/>
      <c r="F21" s="160">
        <f t="shared" si="0"/>
        <v>0</v>
      </c>
      <c r="G21" s="199">
        <f t="shared" si="3"/>
        <v>0</v>
      </c>
      <c r="H21" s="188">
        <f t="shared" si="1"/>
        <v>0</v>
      </c>
      <c r="I21" s="77"/>
      <c r="J21" s="77"/>
      <c r="K21" s="72"/>
      <c r="L21" s="78"/>
      <c r="M21" s="77"/>
      <c r="N21" s="78"/>
      <c r="O21" s="72"/>
      <c r="P21" s="78"/>
      <c r="Q21" s="72"/>
      <c r="R21" s="72"/>
      <c r="S21" s="78"/>
      <c r="T21" s="77"/>
      <c r="U21" s="77"/>
      <c r="V21" s="77"/>
      <c r="W21" s="77"/>
    </row>
    <row r="22" spans="1:23" s="49" customFormat="1" ht="34.5" customHeight="1">
      <c r="A22" s="275"/>
      <c r="B22" s="60"/>
      <c r="C22" s="354"/>
      <c r="D22" s="355"/>
      <c r="E22" s="356"/>
      <c r="F22" s="160">
        <f t="shared" si="0"/>
        <v>0</v>
      </c>
      <c r="G22" s="199">
        <f>G21-F22</f>
        <v>0</v>
      </c>
      <c r="H22" s="188">
        <f t="shared" si="1"/>
        <v>0</v>
      </c>
      <c r="I22" s="72"/>
      <c r="J22" s="72"/>
      <c r="K22" s="72"/>
      <c r="L22" s="71"/>
      <c r="M22" s="72"/>
      <c r="N22" s="71"/>
      <c r="O22" s="72"/>
      <c r="P22" s="71"/>
      <c r="Q22" s="72"/>
      <c r="R22" s="72"/>
      <c r="S22" s="71"/>
      <c r="T22" s="72"/>
      <c r="U22" s="72"/>
      <c r="V22" s="72"/>
      <c r="W22" s="72"/>
    </row>
    <row r="23" spans="1:23" s="49" customFormat="1" ht="34.5" customHeight="1">
      <c r="A23" s="275"/>
      <c r="B23" s="61"/>
      <c r="C23" s="354"/>
      <c r="D23" s="355"/>
      <c r="E23" s="356"/>
      <c r="F23" s="160">
        <f t="shared" si="0"/>
        <v>0</v>
      </c>
      <c r="G23" s="199">
        <f>G22-F23</f>
        <v>0</v>
      </c>
      <c r="H23" s="188">
        <f t="shared" si="1"/>
        <v>0</v>
      </c>
      <c r="I23" s="72"/>
      <c r="J23" s="72"/>
      <c r="K23" s="72"/>
      <c r="L23" s="71"/>
      <c r="M23" s="72"/>
      <c r="N23" s="71"/>
      <c r="O23" s="72"/>
      <c r="P23" s="71"/>
      <c r="Q23" s="72"/>
      <c r="R23" s="72"/>
      <c r="S23" s="71"/>
      <c r="T23" s="72"/>
      <c r="U23" s="72"/>
      <c r="V23" s="72"/>
      <c r="W23" s="72"/>
    </row>
    <row r="24" spans="1:23" s="49" customFormat="1" ht="34.5" customHeight="1">
      <c r="A24" s="275"/>
      <c r="B24" s="60"/>
      <c r="C24" s="354"/>
      <c r="D24" s="355"/>
      <c r="E24" s="356"/>
      <c r="F24" s="160">
        <f t="shared" si="0"/>
        <v>0</v>
      </c>
      <c r="G24" s="199">
        <f t="shared" si="2"/>
        <v>0</v>
      </c>
      <c r="H24" s="188">
        <f t="shared" si="1"/>
        <v>0</v>
      </c>
      <c r="I24" s="72"/>
      <c r="J24" s="72"/>
      <c r="K24" s="72"/>
      <c r="L24" s="71"/>
      <c r="M24" s="77"/>
      <c r="N24" s="71"/>
      <c r="O24" s="72"/>
      <c r="P24" s="71"/>
      <c r="Q24" s="72"/>
      <c r="R24" s="72"/>
      <c r="S24" s="71"/>
      <c r="T24" s="72"/>
      <c r="U24" s="77"/>
      <c r="V24" s="77"/>
      <c r="W24" s="77"/>
    </row>
    <row r="25" spans="1:23" s="49" customFormat="1" ht="34.5" customHeight="1">
      <c r="A25" s="275"/>
      <c r="B25" s="60"/>
      <c r="C25" s="354"/>
      <c r="D25" s="355"/>
      <c r="E25" s="356"/>
      <c r="F25" s="160">
        <f t="shared" si="0"/>
        <v>0</v>
      </c>
      <c r="G25" s="199">
        <f>G24-F25</f>
        <v>0</v>
      </c>
      <c r="H25" s="188">
        <f t="shared" si="1"/>
        <v>0</v>
      </c>
      <c r="I25" s="72"/>
      <c r="J25" s="72"/>
      <c r="K25" s="72"/>
      <c r="L25" s="71"/>
      <c r="M25" s="77"/>
      <c r="N25" s="71"/>
      <c r="O25" s="72"/>
      <c r="P25" s="71"/>
      <c r="Q25" s="72"/>
      <c r="R25" s="72"/>
      <c r="S25" s="71"/>
      <c r="T25" s="72"/>
      <c r="U25" s="77"/>
      <c r="V25" s="77"/>
      <c r="W25" s="77"/>
    </row>
    <row r="26" spans="1:23" s="49" customFormat="1" ht="34.5" customHeight="1">
      <c r="A26" s="275"/>
      <c r="B26" s="61"/>
      <c r="C26" s="354"/>
      <c r="D26" s="355"/>
      <c r="E26" s="356"/>
      <c r="F26" s="160">
        <f t="shared" si="0"/>
        <v>0</v>
      </c>
      <c r="G26" s="199">
        <f t="shared" si="2"/>
        <v>0</v>
      </c>
      <c r="H26" s="188">
        <f t="shared" si="1"/>
        <v>0</v>
      </c>
      <c r="I26" s="72"/>
      <c r="J26" s="72"/>
      <c r="K26" s="72"/>
      <c r="L26" s="71"/>
      <c r="M26" s="77"/>
      <c r="N26" s="71"/>
      <c r="O26" s="72"/>
      <c r="P26" s="71"/>
      <c r="Q26" s="72"/>
      <c r="R26" s="72"/>
      <c r="S26" s="71"/>
      <c r="T26" s="72"/>
      <c r="U26" s="77"/>
      <c r="V26" s="77"/>
      <c r="W26" s="77"/>
    </row>
    <row r="27" spans="1:23" s="49" customFormat="1" ht="34.5" customHeight="1">
      <c r="A27" s="275"/>
      <c r="B27" s="60"/>
      <c r="C27" s="354"/>
      <c r="D27" s="355"/>
      <c r="E27" s="356"/>
      <c r="F27" s="160">
        <f t="shared" si="0"/>
        <v>0</v>
      </c>
      <c r="G27" s="199">
        <f t="shared" si="2"/>
        <v>0</v>
      </c>
      <c r="H27" s="188">
        <f t="shared" si="1"/>
        <v>0</v>
      </c>
      <c r="I27" s="72"/>
      <c r="J27" s="72"/>
      <c r="K27" s="72"/>
      <c r="L27" s="71"/>
      <c r="M27" s="77"/>
      <c r="N27" s="71"/>
      <c r="O27" s="72"/>
      <c r="P27" s="71"/>
      <c r="Q27" s="72"/>
      <c r="R27" s="72"/>
      <c r="S27" s="71"/>
      <c r="T27" s="72"/>
      <c r="U27" s="77"/>
      <c r="V27" s="77"/>
      <c r="W27" s="77"/>
    </row>
    <row r="28" spans="1:23" s="49" customFormat="1" ht="34.5" customHeight="1">
      <c r="A28" s="275"/>
      <c r="B28" s="61"/>
      <c r="C28" s="354"/>
      <c r="D28" s="355"/>
      <c r="E28" s="356"/>
      <c r="F28" s="160">
        <f t="shared" si="0"/>
        <v>0</v>
      </c>
      <c r="G28" s="199">
        <f>G27-F28</f>
        <v>0</v>
      </c>
      <c r="H28" s="188">
        <f t="shared" si="1"/>
        <v>0</v>
      </c>
      <c r="I28" s="72"/>
      <c r="J28" s="72"/>
      <c r="K28" s="72"/>
      <c r="L28" s="71"/>
      <c r="M28" s="77"/>
      <c r="N28" s="71"/>
      <c r="O28" s="72"/>
      <c r="P28" s="71"/>
      <c r="Q28" s="72"/>
      <c r="R28" s="72"/>
      <c r="S28" s="71"/>
      <c r="T28" s="72"/>
      <c r="U28" s="77"/>
      <c r="V28" s="77"/>
      <c r="W28" s="77"/>
    </row>
    <row r="29" spans="1:23" s="49" customFormat="1" ht="34.5" customHeight="1">
      <c r="A29" s="275"/>
      <c r="B29" s="60"/>
      <c r="C29" s="354"/>
      <c r="D29" s="355"/>
      <c r="E29" s="356"/>
      <c r="F29" s="160">
        <f t="shared" si="0"/>
        <v>0</v>
      </c>
      <c r="G29" s="199">
        <f t="shared" si="2"/>
        <v>0</v>
      </c>
      <c r="H29" s="188">
        <f t="shared" si="1"/>
        <v>0</v>
      </c>
      <c r="I29" s="72"/>
      <c r="J29" s="72"/>
      <c r="K29" s="72"/>
      <c r="L29" s="71"/>
      <c r="M29" s="77"/>
      <c r="N29" s="71"/>
      <c r="O29" s="72"/>
      <c r="P29" s="71"/>
      <c r="Q29" s="72"/>
      <c r="R29" s="72"/>
      <c r="S29" s="71"/>
      <c r="T29" s="72"/>
      <c r="U29" s="77"/>
      <c r="V29" s="77"/>
      <c r="W29" s="77"/>
    </row>
    <row r="30" spans="1:23" s="49" customFormat="1" ht="34.5" customHeight="1">
      <c r="A30" s="273"/>
      <c r="B30" s="61"/>
      <c r="C30" s="354"/>
      <c r="D30" s="355"/>
      <c r="E30" s="356"/>
      <c r="F30" s="160">
        <f t="shared" si="0"/>
        <v>0</v>
      </c>
      <c r="G30" s="199">
        <f t="shared" si="2"/>
        <v>0</v>
      </c>
      <c r="H30" s="188">
        <f t="shared" si="1"/>
        <v>0</v>
      </c>
      <c r="I30" s="72"/>
      <c r="J30" s="72"/>
      <c r="K30" s="72"/>
      <c r="L30" s="71"/>
      <c r="M30" s="77"/>
      <c r="N30" s="71"/>
      <c r="O30" s="72"/>
      <c r="P30" s="71"/>
      <c r="Q30" s="72"/>
      <c r="R30" s="72"/>
      <c r="S30" s="71"/>
      <c r="T30" s="72"/>
      <c r="U30" s="77"/>
      <c r="V30" s="77"/>
      <c r="W30" s="77"/>
    </row>
    <row r="31" spans="1:23" s="49" customFormat="1" ht="34.5" customHeight="1">
      <c r="A31" s="273"/>
      <c r="B31" s="235"/>
      <c r="C31" s="367"/>
      <c r="D31" s="368"/>
      <c r="E31" s="369"/>
      <c r="F31" s="160">
        <f t="shared" si="0"/>
        <v>0</v>
      </c>
      <c r="G31" s="199">
        <f t="shared" si="2"/>
        <v>0</v>
      </c>
      <c r="H31" s="188">
        <f t="shared" si="1"/>
        <v>0</v>
      </c>
      <c r="I31" s="72"/>
      <c r="J31" s="72"/>
      <c r="K31" s="72"/>
      <c r="L31" s="71"/>
      <c r="M31" s="77"/>
      <c r="N31" s="71"/>
      <c r="O31" s="72"/>
      <c r="P31" s="71"/>
      <c r="Q31" s="72"/>
      <c r="R31" s="72"/>
      <c r="S31" s="71"/>
      <c r="T31" s="72"/>
      <c r="U31" s="77"/>
      <c r="V31" s="77"/>
      <c r="W31" s="77"/>
    </row>
    <row r="32" spans="1:23" s="49" customFormat="1" ht="34.5" customHeight="1">
      <c r="A32" s="273"/>
      <c r="B32" s="236"/>
      <c r="C32" s="367"/>
      <c r="D32" s="368"/>
      <c r="E32" s="369"/>
      <c r="F32" s="160">
        <f t="shared" si="0"/>
        <v>0</v>
      </c>
      <c r="G32" s="199">
        <f t="shared" si="2"/>
        <v>0</v>
      </c>
      <c r="H32" s="188">
        <f t="shared" si="1"/>
        <v>0</v>
      </c>
      <c r="I32" s="72"/>
      <c r="J32" s="72"/>
      <c r="K32" s="72"/>
      <c r="L32" s="71"/>
      <c r="M32" s="77"/>
      <c r="N32" s="71"/>
      <c r="O32" s="72"/>
      <c r="P32" s="71"/>
      <c r="Q32" s="72"/>
      <c r="R32" s="72"/>
      <c r="S32" s="71"/>
      <c r="T32" s="72"/>
      <c r="U32" s="77"/>
      <c r="V32" s="77"/>
      <c r="W32" s="77"/>
    </row>
    <row r="33" spans="1:23" s="49" customFormat="1" ht="34.5" customHeight="1">
      <c r="A33" s="273"/>
      <c r="B33" s="61"/>
      <c r="C33" s="383"/>
      <c r="D33" s="355"/>
      <c r="E33" s="356"/>
      <c r="F33" s="160">
        <f t="shared" si="0"/>
        <v>0</v>
      </c>
      <c r="G33" s="199">
        <f t="shared" si="2"/>
        <v>0</v>
      </c>
      <c r="H33" s="188">
        <f t="shared" si="1"/>
        <v>0</v>
      </c>
      <c r="I33" s="72"/>
      <c r="J33" s="72"/>
      <c r="K33" s="72"/>
      <c r="L33" s="71"/>
      <c r="M33" s="77"/>
      <c r="N33" s="71"/>
      <c r="O33" s="72"/>
      <c r="P33" s="71"/>
      <c r="Q33" s="72"/>
      <c r="R33" s="72"/>
      <c r="S33" s="71"/>
      <c r="T33" s="72"/>
      <c r="U33" s="77"/>
      <c r="V33" s="77"/>
      <c r="W33" s="77"/>
    </row>
    <row r="34" spans="1:23" s="49" customFormat="1" ht="34.5" customHeight="1">
      <c r="A34" s="273"/>
      <c r="B34" s="60"/>
      <c r="C34" s="354"/>
      <c r="D34" s="355"/>
      <c r="E34" s="356"/>
      <c r="F34" s="160">
        <f t="shared" si="0"/>
        <v>0</v>
      </c>
      <c r="G34" s="199">
        <f t="shared" si="2"/>
        <v>0</v>
      </c>
      <c r="H34" s="188">
        <f t="shared" si="1"/>
        <v>0</v>
      </c>
      <c r="I34" s="72"/>
      <c r="J34" s="72"/>
      <c r="K34" s="72"/>
      <c r="L34" s="71"/>
      <c r="M34" s="77"/>
      <c r="N34" s="71"/>
      <c r="O34" s="72"/>
      <c r="P34" s="71"/>
      <c r="Q34" s="72"/>
      <c r="R34" s="72"/>
      <c r="S34" s="71"/>
      <c r="T34" s="72"/>
      <c r="U34" s="77"/>
      <c r="V34" s="77"/>
      <c r="W34" s="77"/>
    </row>
    <row r="35" spans="1:23" s="49" customFormat="1" ht="34.5" customHeight="1">
      <c r="A35" s="273"/>
      <c r="B35" s="237"/>
      <c r="C35" s="354"/>
      <c r="D35" s="355"/>
      <c r="E35" s="356"/>
      <c r="F35" s="160">
        <f t="shared" si="0"/>
        <v>0</v>
      </c>
      <c r="G35" s="199">
        <f t="shared" si="2"/>
        <v>0</v>
      </c>
      <c r="H35" s="188">
        <f t="shared" si="1"/>
        <v>0</v>
      </c>
      <c r="I35" s="72"/>
      <c r="J35" s="72"/>
      <c r="K35" s="72"/>
      <c r="L35" s="71"/>
      <c r="M35" s="77"/>
      <c r="N35" s="71"/>
      <c r="O35" s="72"/>
      <c r="P35" s="71"/>
      <c r="Q35" s="72"/>
      <c r="R35" s="72"/>
      <c r="S35" s="71"/>
      <c r="T35" s="72"/>
      <c r="U35" s="77"/>
      <c r="V35" s="77"/>
      <c r="W35" s="77"/>
    </row>
    <row r="36" spans="1:23" s="49" customFormat="1" ht="34.5" customHeight="1">
      <c r="A36" s="273"/>
      <c r="B36" s="61"/>
      <c r="C36" s="354"/>
      <c r="D36" s="355"/>
      <c r="E36" s="356"/>
      <c r="F36" s="160">
        <f t="shared" si="0"/>
        <v>0</v>
      </c>
      <c r="G36" s="199">
        <f t="shared" si="2"/>
        <v>0</v>
      </c>
      <c r="H36" s="188">
        <f t="shared" si="1"/>
        <v>0</v>
      </c>
      <c r="I36" s="72"/>
      <c r="J36" s="72"/>
      <c r="K36" s="72"/>
      <c r="L36" s="71"/>
      <c r="M36" s="77"/>
      <c r="N36" s="71"/>
      <c r="O36" s="72"/>
      <c r="P36" s="71"/>
      <c r="Q36" s="72"/>
      <c r="R36" s="72"/>
      <c r="S36" s="71"/>
      <c r="T36" s="72"/>
      <c r="U36" s="77"/>
      <c r="V36" s="77"/>
      <c r="W36" s="77"/>
    </row>
    <row r="37" spans="1:23" s="49" customFormat="1" ht="34.5" customHeight="1">
      <c r="A37" s="273"/>
      <c r="B37" s="60"/>
      <c r="C37" s="354"/>
      <c r="D37" s="355"/>
      <c r="E37" s="356"/>
      <c r="F37" s="160">
        <f t="shared" si="0"/>
        <v>0</v>
      </c>
      <c r="G37" s="199">
        <f t="shared" si="2"/>
        <v>0</v>
      </c>
      <c r="H37" s="188">
        <f t="shared" si="1"/>
        <v>0</v>
      </c>
      <c r="I37" s="72"/>
      <c r="J37" s="72"/>
      <c r="K37" s="72"/>
      <c r="L37" s="71"/>
      <c r="M37" s="77"/>
      <c r="N37" s="71"/>
      <c r="O37" s="72"/>
      <c r="P37" s="71"/>
      <c r="Q37" s="72"/>
      <c r="R37" s="72"/>
      <c r="S37" s="71"/>
      <c r="T37" s="72"/>
      <c r="U37" s="77"/>
      <c r="V37" s="77"/>
      <c r="W37" s="77"/>
    </row>
    <row r="38" spans="1:251" s="49" customFormat="1" ht="34.5" customHeight="1">
      <c r="A38" s="273"/>
      <c r="B38" s="61"/>
      <c r="C38" s="354"/>
      <c r="D38" s="355"/>
      <c r="E38" s="356"/>
      <c r="F38" s="160">
        <f t="shared" si="0"/>
        <v>0</v>
      </c>
      <c r="G38" s="199">
        <f>G37-F38</f>
        <v>0</v>
      </c>
      <c r="H38" s="188">
        <f t="shared" si="1"/>
        <v>0</v>
      </c>
      <c r="I38" s="72"/>
      <c r="J38" s="72"/>
      <c r="K38" s="72"/>
      <c r="L38" s="71"/>
      <c r="M38" s="77"/>
      <c r="N38" s="71"/>
      <c r="O38" s="72"/>
      <c r="P38" s="71"/>
      <c r="Q38" s="72"/>
      <c r="R38" s="72"/>
      <c r="S38" s="71"/>
      <c r="T38" s="72"/>
      <c r="U38" s="77"/>
      <c r="V38" s="77"/>
      <c r="W38" s="77"/>
      <c r="IP38" s="51"/>
      <c r="IQ38" s="51"/>
    </row>
    <row r="39" spans="1:251" s="37" customFormat="1" ht="3.75" customHeight="1" thickBot="1">
      <c r="A39" s="276"/>
      <c r="B39" s="13"/>
      <c r="C39" s="180"/>
      <c r="D39" s="180"/>
      <c r="E39" s="180"/>
      <c r="F39" s="42"/>
      <c r="G39" s="200"/>
      <c r="H39" s="189"/>
      <c r="I39" s="5"/>
      <c r="J39" s="5"/>
      <c r="K39" s="5"/>
      <c r="L39" s="6"/>
      <c r="M39" s="5"/>
      <c r="N39" s="6"/>
      <c r="O39" s="5"/>
      <c r="P39" s="6"/>
      <c r="Q39" s="5"/>
      <c r="R39" s="5"/>
      <c r="S39" s="6"/>
      <c r="T39" s="5"/>
      <c r="U39" s="5"/>
      <c r="V39" s="5"/>
      <c r="W39" s="5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</row>
    <row r="40" spans="1:23" ht="4.5" customHeight="1">
      <c r="A40" s="277"/>
      <c r="B40" s="1"/>
      <c r="C40" s="181"/>
      <c r="D40" s="181"/>
      <c r="E40" s="181"/>
      <c r="F40" s="4"/>
      <c r="G40" s="201"/>
      <c r="H40" s="190"/>
      <c r="I40" s="2"/>
      <c r="J40" s="8"/>
      <c r="K40" s="8"/>
      <c r="L40" s="2"/>
      <c r="M40" s="8"/>
      <c r="N40" s="2"/>
      <c r="O40" s="8"/>
      <c r="P40" s="2"/>
      <c r="Q40" s="2"/>
      <c r="R40" s="8"/>
      <c r="S40" s="3"/>
      <c r="T40" s="2"/>
      <c r="U40" s="9"/>
      <c r="V40" s="9"/>
      <c r="W40" s="9"/>
    </row>
    <row r="41" spans="1:23" s="49" customFormat="1" ht="30" customHeight="1">
      <c r="A41" s="347" t="s">
        <v>6</v>
      </c>
      <c r="B41" s="348"/>
      <c r="C41" s="348"/>
      <c r="D41" s="348"/>
      <c r="E41" s="349"/>
      <c r="F41" s="205">
        <f>SUM(F8:F40)</f>
        <v>0</v>
      </c>
      <c r="G41" s="194"/>
      <c r="H41" s="191"/>
      <c r="I41" s="204">
        <f>SUM(I9:I38)</f>
        <v>0</v>
      </c>
      <c r="J41" s="204">
        <f>SUM(J9:J38)</f>
        <v>0</v>
      </c>
      <c r="K41" s="204">
        <f>SUM(K9:K38)</f>
        <v>0</v>
      </c>
      <c r="L41" s="204">
        <f aca="true" t="shared" si="4" ref="L41:V41">SUM(L9:L38)</f>
        <v>0</v>
      </c>
      <c r="M41" s="204">
        <f t="shared" si="4"/>
        <v>0</v>
      </c>
      <c r="N41" s="204">
        <f t="shared" si="4"/>
        <v>0</v>
      </c>
      <c r="O41" s="204">
        <f t="shared" si="4"/>
        <v>0</v>
      </c>
      <c r="P41" s="204">
        <f t="shared" si="4"/>
        <v>0</v>
      </c>
      <c r="Q41" s="204">
        <f t="shared" si="4"/>
        <v>0</v>
      </c>
      <c r="R41" s="204">
        <f t="shared" si="4"/>
        <v>0</v>
      </c>
      <c r="S41" s="226">
        <f t="shared" si="4"/>
        <v>0</v>
      </c>
      <c r="T41" s="204">
        <f t="shared" si="4"/>
        <v>0</v>
      </c>
      <c r="U41" s="204">
        <f t="shared" si="4"/>
        <v>0</v>
      </c>
      <c r="V41" s="204">
        <f t="shared" si="4"/>
        <v>0</v>
      </c>
      <c r="W41" s="204">
        <f>SUM(W9:W38)</f>
        <v>0</v>
      </c>
    </row>
    <row r="42" spans="1:23" ht="4.5" customHeight="1" thickBot="1">
      <c r="A42" s="278"/>
      <c r="B42" s="10"/>
      <c r="C42" s="182"/>
      <c r="D42" s="182"/>
      <c r="E42" s="183"/>
      <c r="F42" s="12"/>
      <c r="G42" s="202"/>
      <c r="H42" s="192"/>
      <c r="I42" s="13"/>
      <c r="J42" s="13"/>
      <c r="K42" s="10"/>
      <c r="L42" s="13"/>
      <c r="M42" s="10"/>
      <c r="N42" s="13"/>
      <c r="O42" s="10"/>
      <c r="P42" s="13"/>
      <c r="Q42" s="13"/>
      <c r="R42" s="10"/>
      <c r="S42" s="41"/>
      <c r="T42" s="13"/>
      <c r="U42" s="11"/>
      <c r="V42" s="11"/>
      <c r="W42" s="11"/>
    </row>
    <row r="43" spans="1:5" ht="3.75" customHeight="1" thickBot="1">
      <c r="A43" s="277"/>
      <c r="B43" s="1"/>
      <c r="C43" s="181"/>
      <c r="D43" s="181"/>
      <c r="E43" s="181"/>
    </row>
    <row r="44" spans="1:23" ht="37.5" customHeight="1" thickBot="1" thickTop="1">
      <c r="A44" s="350" t="s">
        <v>53</v>
      </c>
      <c r="B44" s="351"/>
      <c r="C44" s="351"/>
      <c r="D44" s="351"/>
      <c r="E44" s="352"/>
      <c r="F44" s="159" t="s">
        <v>54</v>
      </c>
      <c r="G44" s="206">
        <f>F41</f>
        <v>0</v>
      </c>
      <c r="H44" s="193" t="s">
        <v>55</v>
      </c>
      <c r="I44" s="224">
        <f>I41*6.55957</f>
        <v>0</v>
      </c>
      <c r="J44" s="224">
        <f>J41*6.55957</f>
        <v>0</v>
      </c>
      <c r="K44" s="203">
        <f aca="true" t="shared" si="5" ref="K44:V44">K41*6.55957</f>
        <v>0</v>
      </c>
      <c r="L44" s="203">
        <f t="shared" si="5"/>
        <v>0</v>
      </c>
      <c r="M44" s="203">
        <f t="shared" si="5"/>
        <v>0</v>
      </c>
      <c r="N44" s="203">
        <f t="shared" si="5"/>
        <v>0</v>
      </c>
      <c r="O44" s="203">
        <f t="shared" si="5"/>
        <v>0</v>
      </c>
      <c r="P44" s="203">
        <f>P41*6.55957</f>
        <v>0</v>
      </c>
      <c r="Q44" s="203">
        <f t="shared" si="5"/>
        <v>0</v>
      </c>
      <c r="R44" s="203">
        <f t="shared" si="5"/>
        <v>0</v>
      </c>
      <c r="S44" s="203">
        <f t="shared" si="5"/>
        <v>0</v>
      </c>
      <c r="T44" s="203">
        <f t="shared" si="5"/>
        <v>0</v>
      </c>
      <c r="U44" s="203">
        <f t="shared" si="5"/>
        <v>0</v>
      </c>
      <c r="V44" s="203">
        <f t="shared" si="5"/>
        <v>0</v>
      </c>
      <c r="W44" s="203">
        <f>W41*6.55957</f>
        <v>0</v>
      </c>
    </row>
    <row r="45" spans="1:5" ht="4.5" customHeight="1" thickBot="1" thickTop="1">
      <c r="A45" s="278"/>
      <c r="B45" s="10"/>
      <c r="C45" s="182"/>
      <c r="D45" s="182"/>
      <c r="E45" s="183"/>
    </row>
    <row r="47" ht="45" customHeight="1"/>
    <row r="48" spans="1:23" s="52" customFormat="1" ht="30">
      <c r="A48" s="282" t="s">
        <v>88</v>
      </c>
      <c r="B48" s="282"/>
      <c r="D48" s="264" t="s">
        <v>87</v>
      </c>
      <c r="E48" s="309"/>
      <c r="F48" s="345" t="str">
        <f>F1</f>
        <v>Non de l'action :</v>
      </c>
      <c r="G48" s="346"/>
      <c r="H48" s="345">
        <f>H1</f>
        <v>0</v>
      </c>
      <c r="I48" s="345"/>
      <c r="J48" s="345"/>
      <c r="K48" s="345"/>
      <c r="L48" s="340" t="str">
        <f>L1</f>
        <v>DATES :</v>
      </c>
      <c r="M48" s="341"/>
      <c r="N48" s="340">
        <f>N1</f>
        <v>0</v>
      </c>
      <c r="O48" s="341"/>
      <c r="P48" s="301" t="s">
        <v>40</v>
      </c>
      <c r="Q48" s="340">
        <f>Q1</f>
        <v>0</v>
      </c>
      <c r="R48" s="341"/>
      <c r="S48" s="301"/>
      <c r="T48" s="48" t="s">
        <v>29</v>
      </c>
      <c r="U48" s="98">
        <v>2</v>
      </c>
      <c r="V48" s="98">
        <v>5</v>
      </c>
      <c r="W48" s="98"/>
    </row>
    <row r="49" spans="1:23" s="52" customFormat="1" ht="12.75" customHeight="1">
      <c r="A49" s="267"/>
      <c r="C49" s="176"/>
      <c r="D49" s="176"/>
      <c r="E49" s="176"/>
      <c r="G49" s="196"/>
      <c r="H49" s="185"/>
      <c r="M49" s="53"/>
      <c r="N49" s="56"/>
      <c r="O49" s="56"/>
      <c r="P49" s="56"/>
      <c r="Q49" s="54"/>
      <c r="T49" s="53"/>
      <c r="U49" s="57"/>
      <c r="V49" s="57"/>
      <c r="W49" s="57"/>
    </row>
    <row r="50" spans="6:8" ht="12.75" customHeight="1" thickBot="1">
      <c r="F50" s="360" t="str">
        <f>F3</f>
        <v>En Euros</v>
      </c>
      <c r="G50" s="360"/>
      <c r="H50" s="186" t="str">
        <f>H3</f>
        <v>En francs</v>
      </c>
    </row>
    <row r="51" spans="1:23" ht="15" customHeight="1">
      <c r="A51" s="269"/>
      <c r="B51" s="15" t="s">
        <v>1</v>
      </c>
      <c r="C51" s="177"/>
      <c r="D51" s="177"/>
      <c r="E51" s="177"/>
      <c r="F51" s="361" t="str">
        <f>F4</f>
        <v>BANQUE</v>
      </c>
      <c r="G51" s="358"/>
      <c r="H51" s="364" t="s">
        <v>50</v>
      </c>
      <c r="I51" s="31" t="str">
        <f>I4</f>
        <v>A</v>
      </c>
      <c r="J51" s="31" t="str">
        <f aca="true" t="shared" si="6" ref="J51:W51">J4</f>
        <v>B</v>
      </c>
      <c r="K51" s="31" t="str">
        <f t="shared" si="6"/>
        <v>C</v>
      </c>
      <c r="L51" s="31" t="str">
        <f t="shared" si="6"/>
        <v>D</v>
      </c>
      <c r="M51" s="31" t="str">
        <f t="shared" si="6"/>
        <v>E</v>
      </c>
      <c r="N51" s="31" t="str">
        <f t="shared" si="6"/>
        <v>F</v>
      </c>
      <c r="O51" s="31" t="str">
        <f t="shared" si="6"/>
        <v>G</v>
      </c>
      <c r="P51" s="31" t="str">
        <f t="shared" si="6"/>
        <v>H</v>
      </c>
      <c r="Q51" s="31" t="str">
        <f t="shared" si="6"/>
        <v>I</v>
      </c>
      <c r="R51" s="31" t="str">
        <f t="shared" si="6"/>
        <v>J</v>
      </c>
      <c r="S51" s="31" t="str">
        <f t="shared" si="6"/>
        <v>K</v>
      </c>
      <c r="T51" s="31" t="str">
        <f t="shared" si="6"/>
        <v>M</v>
      </c>
      <c r="U51" s="31" t="str">
        <f t="shared" si="6"/>
        <v>N</v>
      </c>
      <c r="V51" s="31" t="str">
        <f t="shared" si="6"/>
        <v>O</v>
      </c>
      <c r="W51" s="31" t="str">
        <f t="shared" si="6"/>
        <v>P </v>
      </c>
    </row>
    <row r="52" spans="1:23" ht="15" customHeight="1" thickBot="1">
      <c r="A52" s="270" t="s">
        <v>0</v>
      </c>
      <c r="B52" s="19" t="s">
        <v>2</v>
      </c>
      <c r="C52" s="353" t="s">
        <v>3</v>
      </c>
      <c r="D52" s="353"/>
      <c r="E52" s="353"/>
      <c r="F52" s="362"/>
      <c r="G52" s="363"/>
      <c r="H52" s="365"/>
      <c r="I52" s="342" t="str">
        <f>I5</f>
        <v>Payes et Charges</v>
      </c>
      <c r="J52" s="342" t="s">
        <v>96</v>
      </c>
      <c r="K52" s="342" t="str">
        <f aca="true" t="shared" si="7" ref="K52:V52">K5</f>
        <v>Denrées Alimentaires</v>
      </c>
      <c r="L52" s="342" t="str">
        <f t="shared" si="7"/>
        <v>Produits d'Entretien</v>
      </c>
      <c r="M52" s="342" t="str">
        <f t="shared" si="7"/>
        <v>Petit Matériel</v>
      </c>
      <c r="N52" s="342" t="str">
        <f t="shared" si="7"/>
        <v>Entretien et Réparation</v>
      </c>
      <c r="O52" s="342" t="str">
        <f t="shared" si="7"/>
        <v>Fournitures Administ.</v>
      </c>
      <c r="P52" s="376" t="str">
        <f t="shared" si="7"/>
        <v>Combustibles</v>
      </c>
      <c r="Q52" s="342" t="str">
        <f t="shared" si="7"/>
        <v>Carburants Lubrifiants</v>
      </c>
      <c r="R52" s="342" t="str">
        <f t="shared" si="7"/>
        <v>Produits Pharma.</v>
      </c>
      <c r="S52" s="342" t="str">
        <f t="shared" si="7"/>
        <v>Voyages et Déplacements</v>
      </c>
      <c r="T52" s="342" t="str">
        <f t="shared" si="7"/>
        <v>Camping Hébergement</v>
      </c>
      <c r="U52" s="342" t="str">
        <f t="shared" si="7"/>
        <v>Fournitures Educatives</v>
      </c>
      <c r="V52" s="342" t="str">
        <f t="shared" si="7"/>
        <v>Prerstations Pédagogiques</v>
      </c>
      <c r="W52" s="342" t="str">
        <f>W5</f>
        <v>Charges Supplétives</v>
      </c>
    </row>
    <row r="53" spans="1:23" ht="13.5" customHeight="1" thickBot="1">
      <c r="A53" s="271"/>
      <c r="B53" s="21" t="s">
        <v>33</v>
      </c>
      <c r="C53" s="178"/>
      <c r="D53" s="178"/>
      <c r="E53" s="178"/>
      <c r="F53" s="22" t="str">
        <f>F6</f>
        <v>MONTANT</v>
      </c>
      <c r="G53" s="197" t="str">
        <f>G6</f>
        <v>SOLDE</v>
      </c>
      <c r="H53" s="366"/>
      <c r="I53" s="343"/>
      <c r="J53" s="343"/>
      <c r="K53" s="343">
        <f aca="true" t="shared" si="8" ref="K53:V53">K6</f>
        <v>0</v>
      </c>
      <c r="L53" s="343">
        <f t="shared" si="8"/>
        <v>0</v>
      </c>
      <c r="M53" s="343">
        <f t="shared" si="8"/>
        <v>0</v>
      </c>
      <c r="N53" s="343">
        <f t="shared" si="8"/>
        <v>0</v>
      </c>
      <c r="O53" s="343">
        <f t="shared" si="8"/>
        <v>0</v>
      </c>
      <c r="P53" s="377">
        <f t="shared" si="8"/>
        <v>0</v>
      </c>
      <c r="Q53" s="343">
        <f t="shared" si="8"/>
        <v>0</v>
      </c>
      <c r="R53" s="343">
        <f t="shared" si="8"/>
        <v>0</v>
      </c>
      <c r="S53" s="343" t="str">
        <f t="shared" si="8"/>
        <v>Déplacements</v>
      </c>
      <c r="T53" s="343" t="str">
        <f t="shared" si="8"/>
        <v>Hébergement</v>
      </c>
      <c r="U53" s="343" t="str">
        <f t="shared" si="8"/>
        <v>éducatives</v>
      </c>
      <c r="V53" s="343" t="str">
        <f t="shared" si="8"/>
        <v>pédagogiques</v>
      </c>
      <c r="W53" s="343" t="str">
        <f>W6</f>
        <v>pédagogiques</v>
      </c>
    </row>
    <row r="54" spans="1:23" ht="4.5" customHeight="1">
      <c r="A54" s="270"/>
      <c r="B54" s="19"/>
      <c r="C54" s="179"/>
      <c r="D54" s="179"/>
      <c r="E54" s="179"/>
      <c r="F54" s="97"/>
      <c r="G54" s="198"/>
      <c r="H54" s="187"/>
      <c r="I54" s="32"/>
      <c r="J54" s="32"/>
      <c r="K54" s="32"/>
      <c r="L54" s="28"/>
      <c r="M54" s="32"/>
      <c r="N54" s="28"/>
      <c r="O54" s="32"/>
      <c r="P54" s="28"/>
      <c r="Q54" s="32"/>
      <c r="R54" s="32"/>
      <c r="S54" s="28"/>
      <c r="T54" s="34"/>
      <c r="U54" s="34"/>
      <c r="V54" s="34"/>
      <c r="W54" s="34"/>
    </row>
    <row r="55" spans="1:23" s="68" customFormat="1" ht="30" customHeight="1">
      <c r="A55" s="272"/>
      <c r="B55" s="207"/>
      <c r="C55" s="357" t="s">
        <v>80</v>
      </c>
      <c r="D55" s="353"/>
      <c r="E55" s="358"/>
      <c r="F55" s="208">
        <f>F41</f>
        <v>0</v>
      </c>
      <c r="G55" s="209">
        <f>G38</f>
        <v>0</v>
      </c>
      <c r="H55" s="210">
        <f>G55*6.55957</f>
        <v>0</v>
      </c>
      <c r="I55" s="211">
        <f>I41</f>
        <v>0</v>
      </c>
      <c r="J55" s="211">
        <f>J41</f>
        <v>0</v>
      </c>
      <c r="K55" s="211">
        <f aca="true" t="shared" si="9" ref="K55:V55">K41</f>
        <v>0</v>
      </c>
      <c r="L55" s="211">
        <f t="shared" si="9"/>
        <v>0</v>
      </c>
      <c r="M55" s="211">
        <f t="shared" si="9"/>
        <v>0</v>
      </c>
      <c r="N55" s="211">
        <f t="shared" si="9"/>
        <v>0</v>
      </c>
      <c r="O55" s="211">
        <f t="shared" si="9"/>
        <v>0</v>
      </c>
      <c r="P55" s="211">
        <f t="shared" si="9"/>
        <v>0</v>
      </c>
      <c r="Q55" s="211">
        <f t="shared" si="9"/>
        <v>0</v>
      </c>
      <c r="R55" s="211">
        <f t="shared" si="9"/>
        <v>0</v>
      </c>
      <c r="S55" s="225">
        <f t="shared" si="9"/>
        <v>0</v>
      </c>
      <c r="T55" s="211">
        <f t="shared" si="9"/>
        <v>0</v>
      </c>
      <c r="U55" s="211">
        <f t="shared" si="9"/>
        <v>0</v>
      </c>
      <c r="V55" s="211">
        <f t="shared" si="9"/>
        <v>0</v>
      </c>
      <c r="W55" s="211">
        <f>W41</f>
        <v>0</v>
      </c>
    </row>
    <row r="56" spans="1:23" s="49" customFormat="1" ht="34.5" customHeight="1">
      <c r="A56" s="273"/>
      <c r="B56" s="237"/>
      <c r="C56" s="354"/>
      <c r="D56" s="355"/>
      <c r="E56" s="356"/>
      <c r="F56" s="160">
        <f>SUM(I56:W56)</f>
        <v>0</v>
      </c>
      <c r="G56" s="199">
        <f aca="true" t="shared" si="10" ref="G56:G85">G55-F56</f>
        <v>0</v>
      </c>
      <c r="H56" s="188">
        <f>G56*6.55957</f>
        <v>0</v>
      </c>
      <c r="I56" s="66"/>
      <c r="J56" s="66"/>
      <c r="K56" s="66"/>
      <c r="L56" s="67"/>
      <c r="M56" s="66"/>
      <c r="N56" s="67"/>
      <c r="O56" s="66"/>
      <c r="P56" s="67"/>
      <c r="Q56" s="66"/>
      <c r="R56" s="66"/>
      <c r="S56" s="67"/>
      <c r="T56" s="66"/>
      <c r="U56" s="66"/>
      <c r="V56" s="66"/>
      <c r="W56" s="66"/>
    </row>
    <row r="57" spans="1:23" s="49" customFormat="1" ht="34.5" customHeight="1">
      <c r="A57" s="273"/>
      <c r="B57" s="237"/>
      <c r="C57" s="354"/>
      <c r="D57" s="355"/>
      <c r="E57" s="356"/>
      <c r="F57" s="160">
        <f aca="true" t="shared" si="11" ref="F57:F85">SUM(I57:W57)</f>
        <v>0</v>
      </c>
      <c r="G57" s="199">
        <f t="shared" si="10"/>
        <v>0</v>
      </c>
      <c r="H57" s="188">
        <f>G57*6.55957</f>
        <v>0</v>
      </c>
      <c r="I57" s="66"/>
      <c r="J57" s="66"/>
      <c r="K57" s="66"/>
      <c r="L57" s="67"/>
      <c r="M57" s="66"/>
      <c r="N57" s="67"/>
      <c r="O57" s="66"/>
      <c r="P57" s="67"/>
      <c r="Q57" s="66"/>
      <c r="R57" s="66"/>
      <c r="S57" s="67"/>
      <c r="T57" s="66"/>
      <c r="U57" s="66"/>
      <c r="V57" s="66"/>
      <c r="W57" s="66"/>
    </row>
    <row r="58" spans="1:23" s="49" customFormat="1" ht="34.5" customHeight="1">
      <c r="A58" s="274"/>
      <c r="B58" s="238"/>
      <c r="C58" s="373"/>
      <c r="D58" s="374"/>
      <c r="E58" s="375"/>
      <c r="F58" s="160">
        <f t="shared" si="11"/>
        <v>0</v>
      </c>
      <c r="G58" s="199">
        <f t="shared" si="10"/>
        <v>0</v>
      </c>
      <c r="H58" s="188">
        <f aca="true" t="shared" si="12" ref="H58:H85">G58*6.55957</f>
        <v>0</v>
      </c>
      <c r="I58" s="72"/>
      <c r="J58" s="72"/>
      <c r="K58" s="72"/>
      <c r="L58" s="71"/>
      <c r="M58" s="72"/>
      <c r="N58" s="71"/>
      <c r="O58" s="72"/>
      <c r="P58" s="71"/>
      <c r="Q58" s="72"/>
      <c r="R58" s="72"/>
      <c r="S58" s="71"/>
      <c r="T58" s="72"/>
      <c r="U58" s="72"/>
      <c r="V58" s="72"/>
      <c r="W58" s="72"/>
    </row>
    <row r="59" spans="1:23" s="49" customFormat="1" ht="34.5" customHeight="1">
      <c r="A59" s="275"/>
      <c r="B59" s="238"/>
      <c r="C59" s="354"/>
      <c r="D59" s="355"/>
      <c r="E59" s="356"/>
      <c r="F59" s="160">
        <f t="shared" si="11"/>
        <v>0</v>
      </c>
      <c r="G59" s="199">
        <f t="shared" si="10"/>
        <v>0</v>
      </c>
      <c r="H59" s="188">
        <f t="shared" si="12"/>
        <v>0</v>
      </c>
      <c r="I59" s="72"/>
      <c r="J59" s="72"/>
      <c r="K59" s="72"/>
      <c r="L59" s="71"/>
      <c r="M59" s="72"/>
      <c r="N59" s="71"/>
      <c r="O59" s="72"/>
      <c r="P59" s="71"/>
      <c r="Q59" s="72"/>
      <c r="R59" s="72"/>
      <c r="S59" s="71"/>
      <c r="T59" s="72"/>
      <c r="U59" s="72"/>
      <c r="V59" s="72"/>
      <c r="W59" s="72"/>
    </row>
    <row r="60" spans="1:23" s="49" customFormat="1" ht="34.5" customHeight="1">
      <c r="A60" s="275"/>
      <c r="B60" s="237"/>
      <c r="C60" s="354"/>
      <c r="D60" s="355"/>
      <c r="E60" s="356"/>
      <c r="F60" s="160">
        <f t="shared" si="11"/>
        <v>0</v>
      </c>
      <c r="G60" s="199">
        <f t="shared" si="10"/>
        <v>0</v>
      </c>
      <c r="H60" s="188">
        <f t="shared" si="12"/>
        <v>0</v>
      </c>
      <c r="I60" s="72"/>
      <c r="J60" s="72"/>
      <c r="K60" s="72"/>
      <c r="L60" s="71"/>
      <c r="M60" s="72"/>
      <c r="N60" s="71"/>
      <c r="O60" s="72"/>
      <c r="P60" s="71"/>
      <c r="Q60" s="72"/>
      <c r="R60" s="72"/>
      <c r="S60" s="71"/>
      <c r="T60" s="72"/>
      <c r="U60" s="72"/>
      <c r="V60" s="72"/>
      <c r="W60" s="72"/>
    </row>
    <row r="61" spans="1:23" s="49" customFormat="1" ht="34.5" customHeight="1">
      <c r="A61" s="275"/>
      <c r="B61" s="237"/>
      <c r="C61" s="354"/>
      <c r="D61" s="355"/>
      <c r="E61" s="356"/>
      <c r="F61" s="160">
        <f t="shared" si="11"/>
        <v>0</v>
      </c>
      <c r="G61" s="199">
        <f t="shared" si="10"/>
        <v>0</v>
      </c>
      <c r="H61" s="188">
        <f t="shared" si="12"/>
        <v>0</v>
      </c>
      <c r="I61" s="72"/>
      <c r="J61" s="72"/>
      <c r="K61" s="72"/>
      <c r="L61" s="71"/>
      <c r="M61" s="72"/>
      <c r="N61" s="71"/>
      <c r="O61" s="72"/>
      <c r="P61" s="71"/>
      <c r="Q61" s="72"/>
      <c r="R61" s="72"/>
      <c r="S61" s="71"/>
      <c r="T61" s="72"/>
      <c r="U61" s="72"/>
      <c r="V61" s="72"/>
      <c r="W61" s="72"/>
    </row>
    <row r="62" spans="1:23" s="49" customFormat="1" ht="34.5" customHeight="1">
      <c r="A62" s="279"/>
      <c r="B62" s="236"/>
      <c r="C62" s="367"/>
      <c r="D62" s="368"/>
      <c r="E62" s="369"/>
      <c r="F62" s="160">
        <f t="shared" si="11"/>
        <v>0</v>
      </c>
      <c r="G62" s="199">
        <f t="shared" si="10"/>
        <v>0</v>
      </c>
      <c r="H62" s="188">
        <f t="shared" si="12"/>
        <v>0</v>
      </c>
      <c r="I62" s="72"/>
      <c r="J62" s="72"/>
      <c r="K62" s="72"/>
      <c r="L62" s="71"/>
      <c r="M62" s="72"/>
      <c r="N62" s="71"/>
      <c r="O62" s="72"/>
      <c r="P62" s="71"/>
      <c r="Q62" s="72"/>
      <c r="R62" s="72"/>
      <c r="S62" s="71"/>
      <c r="T62" s="72"/>
      <c r="U62" s="72"/>
      <c r="V62" s="72"/>
      <c r="W62" s="72"/>
    </row>
    <row r="63" spans="1:23" s="49" customFormat="1" ht="34.5" customHeight="1">
      <c r="A63" s="275"/>
      <c r="B63" s="238"/>
      <c r="C63" s="354"/>
      <c r="D63" s="355"/>
      <c r="E63" s="356"/>
      <c r="F63" s="160">
        <f t="shared" si="11"/>
        <v>0</v>
      </c>
      <c r="G63" s="199">
        <f t="shared" si="10"/>
        <v>0</v>
      </c>
      <c r="H63" s="188">
        <f t="shared" si="12"/>
        <v>0</v>
      </c>
      <c r="I63" s="72"/>
      <c r="J63" s="72"/>
      <c r="K63" s="72"/>
      <c r="L63" s="71"/>
      <c r="M63" s="72"/>
      <c r="N63" s="71"/>
      <c r="O63" s="72"/>
      <c r="P63" s="71"/>
      <c r="Q63" s="72"/>
      <c r="R63" s="72"/>
      <c r="S63" s="71"/>
      <c r="T63" s="72"/>
      <c r="U63" s="72"/>
      <c r="V63" s="72"/>
      <c r="W63" s="72"/>
    </row>
    <row r="64" spans="1:23" s="49" customFormat="1" ht="34.5" customHeight="1">
      <c r="A64" s="275"/>
      <c r="B64" s="237"/>
      <c r="C64" s="354"/>
      <c r="D64" s="355"/>
      <c r="E64" s="356"/>
      <c r="F64" s="160">
        <f t="shared" si="11"/>
        <v>0</v>
      </c>
      <c r="G64" s="199">
        <f t="shared" si="10"/>
        <v>0</v>
      </c>
      <c r="H64" s="188">
        <f t="shared" si="12"/>
        <v>0</v>
      </c>
      <c r="I64" s="72"/>
      <c r="J64" s="72"/>
      <c r="K64" s="72"/>
      <c r="L64" s="71"/>
      <c r="M64" s="72"/>
      <c r="N64" s="71"/>
      <c r="O64" s="72"/>
      <c r="P64" s="71"/>
      <c r="Q64" s="72"/>
      <c r="R64" s="72"/>
      <c r="S64" s="71"/>
      <c r="T64" s="72"/>
      <c r="U64" s="72"/>
      <c r="V64" s="72"/>
      <c r="W64" s="72"/>
    </row>
    <row r="65" spans="1:23" s="49" customFormat="1" ht="34.5" customHeight="1">
      <c r="A65" s="275"/>
      <c r="B65" s="238"/>
      <c r="C65" s="354"/>
      <c r="D65" s="355"/>
      <c r="E65" s="356"/>
      <c r="F65" s="160">
        <f t="shared" si="11"/>
        <v>0</v>
      </c>
      <c r="G65" s="199">
        <f t="shared" si="10"/>
        <v>0</v>
      </c>
      <c r="H65" s="188">
        <f t="shared" si="12"/>
        <v>0</v>
      </c>
      <c r="I65" s="72"/>
      <c r="J65" s="72"/>
      <c r="K65" s="72"/>
      <c r="L65" s="71"/>
      <c r="M65" s="77"/>
      <c r="N65" s="71"/>
      <c r="O65" s="72"/>
      <c r="P65" s="71"/>
      <c r="Q65" s="72"/>
      <c r="R65" s="72"/>
      <c r="S65" s="71"/>
      <c r="T65" s="72"/>
      <c r="U65" s="77"/>
      <c r="V65" s="77"/>
      <c r="W65" s="77"/>
    </row>
    <row r="66" spans="1:23" s="49" customFormat="1" ht="34.5" customHeight="1">
      <c r="A66" s="275"/>
      <c r="B66" s="237"/>
      <c r="C66" s="354"/>
      <c r="D66" s="355"/>
      <c r="E66" s="356"/>
      <c r="F66" s="160">
        <f t="shared" si="11"/>
        <v>0</v>
      </c>
      <c r="G66" s="199">
        <f t="shared" si="10"/>
        <v>0</v>
      </c>
      <c r="H66" s="188">
        <f t="shared" si="12"/>
        <v>0</v>
      </c>
      <c r="I66" s="72"/>
      <c r="J66" s="72"/>
      <c r="K66" s="72"/>
      <c r="L66" s="71"/>
      <c r="M66" s="72"/>
      <c r="N66" s="71"/>
      <c r="O66" s="72"/>
      <c r="P66" s="71"/>
      <c r="Q66" s="72"/>
      <c r="R66" s="72"/>
      <c r="S66" s="71"/>
      <c r="T66" s="72"/>
      <c r="U66" s="72"/>
      <c r="V66" s="72"/>
      <c r="W66" s="72"/>
    </row>
    <row r="67" spans="1:23" s="49" customFormat="1" ht="34.5" customHeight="1">
      <c r="A67" s="275"/>
      <c r="B67" s="61"/>
      <c r="C67" s="354"/>
      <c r="D67" s="355"/>
      <c r="E67" s="356"/>
      <c r="F67" s="160">
        <f t="shared" si="11"/>
        <v>0</v>
      </c>
      <c r="G67" s="199">
        <f t="shared" si="10"/>
        <v>0</v>
      </c>
      <c r="H67" s="188">
        <f t="shared" si="12"/>
        <v>0</v>
      </c>
      <c r="I67" s="72"/>
      <c r="J67" s="72"/>
      <c r="K67" s="72"/>
      <c r="L67" s="71"/>
      <c r="M67" s="77"/>
      <c r="N67" s="71"/>
      <c r="O67" s="72"/>
      <c r="P67" s="71"/>
      <c r="Q67" s="72"/>
      <c r="R67" s="72"/>
      <c r="S67" s="71"/>
      <c r="T67" s="72"/>
      <c r="U67" s="77"/>
      <c r="V67" s="77"/>
      <c r="W67" s="77"/>
    </row>
    <row r="68" spans="1:23" s="50" customFormat="1" ht="34.5" customHeight="1">
      <c r="A68" s="275"/>
      <c r="B68" s="238"/>
      <c r="C68" s="354"/>
      <c r="D68" s="355"/>
      <c r="E68" s="356"/>
      <c r="F68" s="160">
        <f t="shared" si="11"/>
        <v>0</v>
      </c>
      <c r="G68" s="199">
        <f t="shared" si="10"/>
        <v>0</v>
      </c>
      <c r="H68" s="188">
        <f t="shared" si="12"/>
        <v>0</v>
      </c>
      <c r="I68" s="72"/>
      <c r="J68" s="72"/>
      <c r="K68" s="72"/>
      <c r="L68" s="71"/>
      <c r="M68" s="72"/>
      <c r="N68" s="71"/>
      <c r="O68" s="72"/>
      <c r="P68" s="71"/>
      <c r="Q68" s="72"/>
      <c r="R68" s="72"/>
      <c r="S68" s="71"/>
      <c r="T68" s="72"/>
      <c r="U68" s="72"/>
      <c r="V68" s="72"/>
      <c r="W68" s="72"/>
    </row>
    <row r="69" spans="1:24" s="49" customFormat="1" ht="34.5" customHeight="1">
      <c r="A69" s="275"/>
      <c r="B69" s="237"/>
      <c r="C69" s="354"/>
      <c r="D69" s="355"/>
      <c r="E69" s="356"/>
      <c r="F69" s="160">
        <f t="shared" si="11"/>
        <v>0</v>
      </c>
      <c r="G69" s="199">
        <f t="shared" si="10"/>
        <v>0</v>
      </c>
      <c r="H69" s="188">
        <f t="shared" si="12"/>
        <v>0</v>
      </c>
      <c r="I69" s="72"/>
      <c r="J69" s="72"/>
      <c r="K69" s="72"/>
      <c r="L69" s="71"/>
      <c r="M69" s="72"/>
      <c r="N69" s="71"/>
      <c r="O69" s="72"/>
      <c r="P69" s="71"/>
      <c r="Q69" s="72"/>
      <c r="R69" s="72"/>
      <c r="S69" s="71"/>
      <c r="T69" s="72"/>
      <c r="U69" s="72"/>
      <c r="V69" s="72"/>
      <c r="W69" s="72"/>
      <c r="X69" s="283"/>
    </row>
    <row r="70" spans="1:23" s="49" customFormat="1" ht="34.5" customHeight="1">
      <c r="A70" s="275"/>
      <c r="B70" s="237"/>
      <c r="C70" s="354"/>
      <c r="D70" s="355"/>
      <c r="E70" s="356"/>
      <c r="F70" s="160">
        <f t="shared" si="11"/>
        <v>0</v>
      </c>
      <c r="G70" s="199">
        <f t="shared" si="10"/>
        <v>0</v>
      </c>
      <c r="H70" s="188">
        <f t="shared" si="12"/>
        <v>0</v>
      </c>
      <c r="I70" s="72"/>
      <c r="J70" s="72"/>
      <c r="K70" s="72"/>
      <c r="L70" s="71"/>
      <c r="M70" s="72"/>
      <c r="N70" s="71"/>
      <c r="O70" s="72"/>
      <c r="P70" s="71"/>
      <c r="Q70" s="72"/>
      <c r="R70" s="72"/>
      <c r="S70" s="71"/>
      <c r="T70" s="72"/>
      <c r="U70" s="72"/>
      <c r="V70" s="72"/>
      <c r="W70" s="72"/>
    </row>
    <row r="71" spans="1:23" s="49" customFormat="1" ht="34.5" customHeight="1">
      <c r="A71" s="275"/>
      <c r="B71" s="237"/>
      <c r="C71" s="354"/>
      <c r="D71" s="355"/>
      <c r="E71" s="356"/>
      <c r="F71" s="160">
        <f t="shared" si="11"/>
        <v>0</v>
      </c>
      <c r="G71" s="199">
        <f t="shared" si="10"/>
        <v>0</v>
      </c>
      <c r="H71" s="188">
        <f t="shared" si="12"/>
        <v>0</v>
      </c>
      <c r="I71" s="77"/>
      <c r="J71" s="77"/>
      <c r="K71" s="72"/>
      <c r="L71" s="78"/>
      <c r="M71" s="77"/>
      <c r="N71" s="78"/>
      <c r="O71" s="72"/>
      <c r="P71" s="78"/>
      <c r="Q71" s="72"/>
      <c r="R71" s="72"/>
      <c r="S71" s="78"/>
      <c r="T71" s="77"/>
      <c r="U71" s="77"/>
      <c r="V71" s="77"/>
      <c r="W71" s="77"/>
    </row>
    <row r="72" spans="1:23" s="49" customFormat="1" ht="34.5" customHeight="1">
      <c r="A72" s="275"/>
      <c r="B72" s="60"/>
      <c r="C72" s="354"/>
      <c r="D72" s="355"/>
      <c r="E72" s="356"/>
      <c r="F72" s="160">
        <f t="shared" si="11"/>
        <v>0</v>
      </c>
      <c r="G72" s="199">
        <f t="shared" si="10"/>
        <v>0</v>
      </c>
      <c r="H72" s="188">
        <f t="shared" si="12"/>
        <v>0</v>
      </c>
      <c r="I72" s="72"/>
      <c r="J72" s="72"/>
      <c r="K72" s="72"/>
      <c r="L72" s="71"/>
      <c r="M72" s="77"/>
      <c r="N72" s="71"/>
      <c r="O72" s="72"/>
      <c r="P72" s="71"/>
      <c r="Q72" s="72"/>
      <c r="R72" s="72"/>
      <c r="S72" s="71"/>
      <c r="T72" s="72"/>
      <c r="U72" s="77"/>
      <c r="V72" s="77"/>
      <c r="W72" s="77"/>
    </row>
    <row r="73" spans="1:23" s="49" customFormat="1" ht="34.5" customHeight="1">
      <c r="A73" s="275"/>
      <c r="B73" s="238"/>
      <c r="C73" s="354"/>
      <c r="D73" s="355"/>
      <c r="E73" s="356"/>
      <c r="F73" s="160">
        <f t="shared" si="11"/>
        <v>0</v>
      </c>
      <c r="G73" s="199">
        <f t="shared" si="10"/>
        <v>0</v>
      </c>
      <c r="H73" s="188">
        <f t="shared" si="12"/>
        <v>0</v>
      </c>
      <c r="I73" s="72"/>
      <c r="J73" s="72"/>
      <c r="K73" s="72"/>
      <c r="L73" s="71"/>
      <c r="M73" s="72"/>
      <c r="N73" s="71"/>
      <c r="O73" s="72"/>
      <c r="P73" s="71"/>
      <c r="Q73" s="72"/>
      <c r="R73" s="72"/>
      <c r="S73" s="71"/>
      <c r="T73" s="72"/>
      <c r="U73" s="72"/>
      <c r="V73" s="72"/>
      <c r="W73" s="72"/>
    </row>
    <row r="74" spans="1:23" s="49" customFormat="1" ht="34.5" customHeight="1">
      <c r="A74" s="275"/>
      <c r="B74" s="238"/>
      <c r="C74" s="354"/>
      <c r="D74" s="355"/>
      <c r="E74" s="356"/>
      <c r="F74" s="160">
        <f t="shared" si="11"/>
        <v>0</v>
      </c>
      <c r="G74" s="199">
        <f t="shared" si="10"/>
        <v>0</v>
      </c>
      <c r="H74" s="188">
        <f t="shared" si="12"/>
        <v>0</v>
      </c>
      <c r="I74" s="72"/>
      <c r="J74" s="72"/>
      <c r="K74" s="72"/>
      <c r="L74" s="71"/>
      <c r="M74" s="77"/>
      <c r="N74" s="71"/>
      <c r="O74" s="72"/>
      <c r="P74" s="71"/>
      <c r="Q74" s="72"/>
      <c r="R74" s="72"/>
      <c r="S74" s="71"/>
      <c r="T74" s="72"/>
      <c r="U74" s="77"/>
      <c r="V74" s="77"/>
      <c r="W74" s="77"/>
    </row>
    <row r="75" spans="1:23" s="49" customFormat="1" ht="34.5" customHeight="1">
      <c r="A75" s="275"/>
      <c r="B75" s="237"/>
      <c r="C75" s="354"/>
      <c r="D75" s="355"/>
      <c r="E75" s="356"/>
      <c r="F75" s="160">
        <f t="shared" si="11"/>
        <v>0</v>
      </c>
      <c r="G75" s="199">
        <f t="shared" si="10"/>
        <v>0</v>
      </c>
      <c r="H75" s="188">
        <f t="shared" si="12"/>
        <v>0</v>
      </c>
      <c r="I75" s="72"/>
      <c r="J75" s="72"/>
      <c r="K75" s="72"/>
      <c r="L75" s="71"/>
      <c r="M75" s="77"/>
      <c r="N75" s="71"/>
      <c r="O75" s="72"/>
      <c r="P75" s="71"/>
      <c r="Q75" s="72"/>
      <c r="R75" s="72"/>
      <c r="S75" s="71"/>
      <c r="T75" s="72"/>
      <c r="U75" s="77"/>
      <c r="V75" s="77"/>
      <c r="W75" s="77"/>
    </row>
    <row r="76" spans="1:23" s="49" customFormat="1" ht="34.5" customHeight="1">
      <c r="A76" s="273"/>
      <c r="B76" s="238"/>
      <c r="C76" s="354"/>
      <c r="D76" s="355"/>
      <c r="E76" s="356"/>
      <c r="F76" s="160">
        <f t="shared" si="11"/>
        <v>0</v>
      </c>
      <c r="G76" s="199">
        <f t="shared" si="10"/>
        <v>0</v>
      </c>
      <c r="H76" s="188">
        <f t="shared" si="12"/>
        <v>0</v>
      </c>
      <c r="I76" s="72"/>
      <c r="J76" s="72"/>
      <c r="K76" s="72"/>
      <c r="L76" s="71"/>
      <c r="M76" s="77"/>
      <c r="N76" s="71"/>
      <c r="O76" s="72"/>
      <c r="P76" s="71"/>
      <c r="Q76" s="72"/>
      <c r="R76" s="72"/>
      <c r="S76" s="71"/>
      <c r="T76" s="72"/>
      <c r="U76" s="77"/>
      <c r="V76" s="77"/>
      <c r="W76" s="77"/>
    </row>
    <row r="77" spans="1:23" s="49" customFormat="1" ht="34.5" customHeight="1">
      <c r="A77" s="273"/>
      <c r="B77" s="237"/>
      <c r="C77" s="354"/>
      <c r="D77" s="355"/>
      <c r="E77" s="356"/>
      <c r="F77" s="160">
        <f t="shared" si="11"/>
        <v>0</v>
      </c>
      <c r="G77" s="199">
        <f t="shared" si="10"/>
        <v>0</v>
      </c>
      <c r="H77" s="188">
        <f t="shared" si="12"/>
        <v>0</v>
      </c>
      <c r="I77" s="72"/>
      <c r="J77" s="72"/>
      <c r="K77" s="72"/>
      <c r="L77" s="71"/>
      <c r="M77" s="77"/>
      <c r="N77" s="71"/>
      <c r="O77" s="72"/>
      <c r="P77" s="71"/>
      <c r="Q77" s="72"/>
      <c r="R77" s="72"/>
      <c r="S77" s="71"/>
      <c r="T77" s="72"/>
      <c r="U77" s="77"/>
      <c r="V77" s="77"/>
      <c r="W77" s="77"/>
    </row>
    <row r="78" spans="1:23" s="49" customFormat="1" ht="34.5" customHeight="1">
      <c r="A78" s="273"/>
      <c r="B78" s="237"/>
      <c r="C78" s="354"/>
      <c r="D78" s="355"/>
      <c r="E78" s="356"/>
      <c r="F78" s="160">
        <f t="shared" si="11"/>
        <v>0</v>
      </c>
      <c r="G78" s="199">
        <f t="shared" si="10"/>
        <v>0</v>
      </c>
      <c r="H78" s="188">
        <f t="shared" si="12"/>
        <v>0</v>
      </c>
      <c r="I78" s="72"/>
      <c r="J78" s="72"/>
      <c r="K78" s="72"/>
      <c r="L78" s="71"/>
      <c r="M78" s="77"/>
      <c r="N78" s="71"/>
      <c r="O78" s="72"/>
      <c r="P78" s="71"/>
      <c r="Q78" s="72"/>
      <c r="R78" s="72"/>
      <c r="S78" s="71"/>
      <c r="T78" s="72"/>
      <c r="U78" s="77"/>
      <c r="V78" s="77"/>
      <c r="W78" s="77"/>
    </row>
    <row r="79" spans="1:23" s="49" customFormat="1" ht="34.5" customHeight="1">
      <c r="A79" s="280"/>
      <c r="B79" s="236"/>
      <c r="C79" s="367"/>
      <c r="D79" s="368"/>
      <c r="E79" s="369"/>
      <c r="F79" s="160">
        <f t="shared" si="11"/>
        <v>0</v>
      </c>
      <c r="G79" s="199">
        <f t="shared" si="10"/>
        <v>0</v>
      </c>
      <c r="H79" s="188">
        <f t="shared" si="12"/>
        <v>0</v>
      </c>
      <c r="I79" s="72"/>
      <c r="J79" s="72"/>
      <c r="K79" s="72"/>
      <c r="L79" s="71"/>
      <c r="M79" s="77"/>
      <c r="N79" s="71"/>
      <c r="O79" s="72"/>
      <c r="P79" s="71"/>
      <c r="Q79" s="72"/>
      <c r="R79" s="72"/>
      <c r="S79" s="71"/>
      <c r="T79" s="72"/>
      <c r="U79" s="77"/>
      <c r="V79" s="77"/>
      <c r="W79" s="77"/>
    </row>
    <row r="80" spans="1:23" s="49" customFormat="1" ht="34.5" customHeight="1">
      <c r="A80" s="273"/>
      <c r="B80" s="237"/>
      <c r="C80" s="354"/>
      <c r="D80" s="355"/>
      <c r="E80" s="356"/>
      <c r="F80" s="160">
        <f t="shared" si="11"/>
        <v>0</v>
      </c>
      <c r="G80" s="199">
        <f t="shared" si="10"/>
        <v>0</v>
      </c>
      <c r="H80" s="188">
        <f t="shared" si="12"/>
        <v>0</v>
      </c>
      <c r="I80" s="72"/>
      <c r="J80" s="72"/>
      <c r="K80" s="72"/>
      <c r="L80" s="71"/>
      <c r="M80" s="77"/>
      <c r="N80" s="71"/>
      <c r="O80" s="72"/>
      <c r="P80" s="71"/>
      <c r="Q80" s="72"/>
      <c r="R80" s="72"/>
      <c r="S80" s="71"/>
      <c r="T80" s="72"/>
      <c r="U80" s="77"/>
      <c r="V80" s="77"/>
      <c r="W80" s="77"/>
    </row>
    <row r="81" spans="1:23" s="49" customFormat="1" ht="34.5" customHeight="1">
      <c r="A81" s="273"/>
      <c r="B81" s="238"/>
      <c r="C81" s="354"/>
      <c r="D81" s="355"/>
      <c r="E81" s="356"/>
      <c r="F81" s="160">
        <f t="shared" si="11"/>
        <v>0</v>
      </c>
      <c r="G81" s="199">
        <f t="shared" si="10"/>
        <v>0</v>
      </c>
      <c r="H81" s="188">
        <f t="shared" si="12"/>
        <v>0</v>
      </c>
      <c r="I81" s="72"/>
      <c r="J81" s="72"/>
      <c r="K81" s="72"/>
      <c r="L81" s="71"/>
      <c r="M81" s="77"/>
      <c r="N81" s="71"/>
      <c r="O81" s="72"/>
      <c r="P81" s="71"/>
      <c r="Q81" s="72"/>
      <c r="R81" s="72"/>
      <c r="S81" s="71"/>
      <c r="T81" s="72"/>
      <c r="U81" s="77"/>
      <c r="V81" s="77"/>
      <c r="W81" s="77"/>
    </row>
    <row r="82" spans="1:23" s="49" customFormat="1" ht="34.5" customHeight="1">
      <c r="A82" s="281"/>
      <c r="B82" s="239"/>
      <c r="C82" s="384"/>
      <c r="D82" s="385"/>
      <c r="E82" s="386"/>
      <c r="F82" s="160">
        <f t="shared" si="11"/>
        <v>0</v>
      </c>
      <c r="G82" s="199">
        <f t="shared" si="10"/>
        <v>0</v>
      </c>
      <c r="H82" s="188">
        <f t="shared" si="12"/>
        <v>0</v>
      </c>
      <c r="I82" s="72"/>
      <c r="J82" s="72"/>
      <c r="K82" s="72"/>
      <c r="L82" s="71"/>
      <c r="M82" s="77"/>
      <c r="N82" s="71"/>
      <c r="O82" s="72"/>
      <c r="P82" s="71"/>
      <c r="Q82" s="72"/>
      <c r="R82" s="72"/>
      <c r="S82" s="71"/>
      <c r="T82" s="72"/>
      <c r="U82" s="77"/>
      <c r="V82" s="77"/>
      <c r="W82" s="77"/>
    </row>
    <row r="83" spans="1:23" s="49" customFormat="1" ht="34.5" customHeight="1">
      <c r="A83" s="273"/>
      <c r="B83" s="238"/>
      <c r="C83" s="354"/>
      <c r="D83" s="355"/>
      <c r="E83" s="356"/>
      <c r="F83" s="160">
        <f t="shared" si="11"/>
        <v>0</v>
      </c>
      <c r="G83" s="199">
        <f t="shared" si="10"/>
        <v>0</v>
      </c>
      <c r="H83" s="188">
        <f t="shared" si="12"/>
        <v>0</v>
      </c>
      <c r="I83" s="72"/>
      <c r="J83" s="72"/>
      <c r="K83" s="72"/>
      <c r="L83" s="71"/>
      <c r="M83" s="77"/>
      <c r="N83" s="71"/>
      <c r="O83" s="72"/>
      <c r="P83" s="71"/>
      <c r="Q83" s="72"/>
      <c r="R83" s="72"/>
      <c r="S83" s="71"/>
      <c r="T83" s="72"/>
      <c r="U83" s="77"/>
      <c r="V83" s="77"/>
      <c r="W83" s="77"/>
    </row>
    <row r="84" spans="1:23" s="49" customFormat="1" ht="34.5" customHeight="1">
      <c r="A84" s="273"/>
      <c r="B84" s="237"/>
      <c r="C84" s="354"/>
      <c r="D84" s="355"/>
      <c r="E84" s="356"/>
      <c r="F84" s="160">
        <f t="shared" si="11"/>
        <v>0</v>
      </c>
      <c r="G84" s="199">
        <f t="shared" si="10"/>
        <v>0</v>
      </c>
      <c r="H84" s="188">
        <f t="shared" si="12"/>
        <v>0</v>
      </c>
      <c r="I84" s="72"/>
      <c r="J84" s="72"/>
      <c r="K84" s="72"/>
      <c r="L84" s="71"/>
      <c r="M84" s="77"/>
      <c r="N84" s="71"/>
      <c r="O84" s="72"/>
      <c r="P84" s="71"/>
      <c r="Q84" s="72"/>
      <c r="R84" s="72"/>
      <c r="S84" s="71"/>
      <c r="T84" s="72"/>
      <c r="U84" s="77"/>
      <c r="V84" s="77"/>
      <c r="W84" s="77"/>
    </row>
    <row r="85" spans="1:251" s="49" customFormat="1" ht="34.5" customHeight="1">
      <c r="A85" s="273"/>
      <c r="B85" s="238"/>
      <c r="C85" s="354"/>
      <c r="D85" s="355"/>
      <c r="E85" s="356"/>
      <c r="F85" s="160">
        <f t="shared" si="11"/>
        <v>0</v>
      </c>
      <c r="G85" s="199">
        <f t="shared" si="10"/>
        <v>0</v>
      </c>
      <c r="H85" s="188">
        <f t="shared" si="12"/>
        <v>0</v>
      </c>
      <c r="I85" s="72"/>
      <c r="J85" s="72"/>
      <c r="K85" s="72"/>
      <c r="L85" s="71"/>
      <c r="M85" s="77"/>
      <c r="N85" s="71"/>
      <c r="O85" s="72"/>
      <c r="P85" s="71"/>
      <c r="Q85" s="72"/>
      <c r="R85" s="72"/>
      <c r="S85" s="71"/>
      <c r="T85" s="72"/>
      <c r="U85" s="77"/>
      <c r="V85" s="77"/>
      <c r="W85" s="77"/>
      <c r="IP85" s="51"/>
      <c r="IQ85" s="51"/>
    </row>
    <row r="86" spans="1:251" s="37" customFormat="1" ht="3.75" customHeight="1" thickBot="1">
      <c r="A86" s="276"/>
      <c r="B86" s="13"/>
      <c r="C86" s="180"/>
      <c r="D86" s="180"/>
      <c r="E86" s="180"/>
      <c r="F86" s="42"/>
      <c r="G86" s="200"/>
      <c r="H86" s="189"/>
      <c r="I86" s="5"/>
      <c r="J86" s="5"/>
      <c r="K86" s="5"/>
      <c r="L86" s="6"/>
      <c r="M86" s="5"/>
      <c r="N86" s="6"/>
      <c r="O86" s="5"/>
      <c r="P86" s="6"/>
      <c r="Q86" s="5"/>
      <c r="R86" s="5"/>
      <c r="S86" s="6"/>
      <c r="T86" s="5"/>
      <c r="U86" s="5"/>
      <c r="V86" s="5"/>
      <c r="W86" s="5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</row>
    <row r="87" spans="1:23" ht="4.5" customHeight="1">
      <c r="A87" s="277"/>
      <c r="B87" s="1"/>
      <c r="C87" s="181"/>
      <c r="D87" s="181"/>
      <c r="E87" s="181"/>
      <c r="F87" s="4"/>
      <c r="G87" s="201"/>
      <c r="H87" s="190"/>
      <c r="I87" s="2"/>
      <c r="J87" s="8"/>
      <c r="K87" s="8"/>
      <c r="L87" s="2"/>
      <c r="M87" s="8"/>
      <c r="N87" s="2"/>
      <c r="O87" s="8"/>
      <c r="P87" s="2"/>
      <c r="Q87" s="2"/>
      <c r="R87" s="8"/>
      <c r="S87" s="3"/>
      <c r="T87" s="2"/>
      <c r="U87" s="9"/>
      <c r="V87" s="9"/>
      <c r="W87" s="9"/>
    </row>
    <row r="88" spans="1:23" s="49" customFormat="1" ht="30" customHeight="1">
      <c r="A88" s="347" t="s">
        <v>6</v>
      </c>
      <c r="B88" s="348"/>
      <c r="C88" s="348"/>
      <c r="D88" s="348"/>
      <c r="E88" s="349"/>
      <c r="F88" s="205">
        <f>SUM(F55:F87)</f>
        <v>0</v>
      </c>
      <c r="G88" s="194"/>
      <c r="H88" s="191"/>
      <c r="I88" s="204">
        <f aca="true" t="shared" si="13" ref="I88:U88">SUM(I55:I85)</f>
        <v>0</v>
      </c>
      <c r="J88" s="204">
        <f>SUM(J55:J85)</f>
        <v>0</v>
      </c>
      <c r="K88" s="204">
        <f t="shared" si="13"/>
        <v>0</v>
      </c>
      <c r="L88" s="204">
        <f t="shared" si="13"/>
        <v>0</v>
      </c>
      <c r="M88" s="204">
        <f t="shared" si="13"/>
        <v>0</v>
      </c>
      <c r="N88" s="204">
        <f t="shared" si="13"/>
        <v>0</v>
      </c>
      <c r="O88" s="204">
        <f t="shared" si="13"/>
        <v>0</v>
      </c>
      <c r="P88" s="204">
        <f t="shared" si="13"/>
        <v>0</v>
      </c>
      <c r="Q88" s="204">
        <f t="shared" si="13"/>
        <v>0</v>
      </c>
      <c r="R88" s="204">
        <f t="shared" si="13"/>
        <v>0</v>
      </c>
      <c r="S88" s="226">
        <f t="shared" si="13"/>
        <v>0</v>
      </c>
      <c r="T88" s="204">
        <f t="shared" si="13"/>
        <v>0</v>
      </c>
      <c r="U88" s="204">
        <f t="shared" si="13"/>
        <v>0</v>
      </c>
      <c r="V88" s="204">
        <f>SUM(V55:V85)</f>
        <v>0</v>
      </c>
      <c r="W88" s="204">
        <f>SUM(W55:W85)</f>
        <v>0</v>
      </c>
    </row>
    <row r="89" spans="1:23" ht="4.5" customHeight="1" thickBot="1">
      <c r="A89" s="278"/>
      <c r="B89" s="10"/>
      <c r="C89" s="182"/>
      <c r="D89" s="182"/>
      <c r="E89" s="183"/>
      <c r="F89" s="12"/>
      <c r="G89" s="202"/>
      <c r="H89" s="192"/>
      <c r="I89" s="13"/>
      <c r="J89" s="13"/>
      <c r="K89" s="10"/>
      <c r="L89" s="13"/>
      <c r="M89" s="10"/>
      <c r="N89" s="13"/>
      <c r="O89" s="10"/>
      <c r="P89" s="13"/>
      <c r="Q89" s="13"/>
      <c r="R89" s="10"/>
      <c r="S89" s="41"/>
      <c r="T89" s="13"/>
      <c r="U89" s="11"/>
      <c r="V89" s="11"/>
      <c r="W89" s="11"/>
    </row>
    <row r="90" spans="1:5" ht="3.75" customHeight="1" thickBot="1">
      <c r="A90" s="277"/>
      <c r="B90" s="1"/>
      <c r="C90" s="181"/>
      <c r="D90" s="181"/>
      <c r="E90" s="181"/>
    </row>
    <row r="91" spans="1:23" ht="37.5" customHeight="1" thickBot="1" thickTop="1">
      <c r="A91" s="350" t="s">
        <v>53</v>
      </c>
      <c r="B91" s="351"/>
      <c r="C91" s="351"/>
      <c r="D91" s="351"/>
      <c r="E91" s="352"/>
      <c r="F91" s="159" t="s">
        <v>54</v>
      </c>
      <c r="G91" s="206">
        <f>F88</f>
        <v>0</v>
      </c>
      <c r="H91" s="193" t="s">
        <v>55</v>
      </c>
      <c r="I91" s="203">
        <f>I88*6.55957</f>
        <v>0</v>
      </c>
      <c r="J91" s="203">
        <f>J88*6.55957</f>
        <v>0</v>
      </c>
      <c r="K91" s="203">
        <f aca="true" t="shared" si="14" ref="K91:V91">K88*6.55957</f>
        <v>0</v>
      </c>
      <c r="L91" s="203">
        <f t="shared" si="14"/>
        <v>0</v>
      </c>
      <c r="M91" s="203">
        <f t="shared" si="14"/>
        <v>0</v>
      </c>
      <c r="N91" s="203">
        <f t="shared" si="14"/>
        <v>0</v>
      </c>
      <c r="O91" s="203">
        <f t="shared" si="14"/>
        <v>0</v>
      </c>
      <c r="P91" s="203">
        <f t="shared" si="14"/>
        <v>0</v>
      </c>
      <c r="Q91" s="203">
        <f t="shared" si="14"/>
        <v>0</v>
      </c>
      <c r="R91" s="203">
        <f t="shared" si="14"/>
        <v>0</v>
      </c>
      <c r="S91" s="203">
        <f t="shared" si="14"/>
        <v>0</v>
      </c>
      <c r="T91" s="203">
        <f t="shared" si="14"/>
        <v>0</v>
      </c>
      <c r="U91" s="203">
        <f t="shared" si="14"/>
        <v>0</v>
      </c>
      <c r="V91" s="203">
        <f t="shared" si="14"/>
        <v>0</v>
      </c>
      <c r="W91" s="203">
        <f>W88*6.55957</f>
        <v>0</v>
      </c>
    </row>
    <row r="92" spans="1:5" ht="4.5" customHeight="1" thickBot="1" thickTop="1">
      <c r="A92" s="278"/>
      <c r="B92" s="10"/>
      <c r="C92" s="182"/>
      <c r="D92" s="182"/>
      <c r="E92" s="183"/>
    </row>
    <row r="93" ht="12" customHeight="1"/>
    <row r="94" ht="43.5" customHeight="1"/>
    <row r="95" spans="1:23" s="52" customFormat="1" ht="30">
      <c r="A95" s="282" t="s">
        <v>88</v>
      </c>
      <c r="B95" s="282"/>
      <c r="D95" s="264" t="s">
        <v>87</v>
      </c>
      <c r="E95" s="309"/>
      <c r="F95" s="345" t="str">
        <f>F48</f>
        <v>Non de l'action :</v>
      </c>
      <c r="G95" s="346"/>
      <c r="H95" s="345">
        <f>H48</f>
        <v>0</v>
      </c>
      <c r="I95" s="345"/>
      <c r="J95" s="345"/>
      <c r="K95" s="345"/>
      <c r="L95" s="340" t="str">
        <f>L48</f>
        <v>DATES :</v>
      </c>
      <c r="M95" s="341"/>
      <c r="N95" s="340">
        <f>N48</f>
        <v>0</v>
      </c>
      <c r="O95" s="341"/>
      <c r="P95" s="301" t="s">
        <v>40</v>
      </c>
      <c r="Q95" s="340">
        <f>Q48</f>
        <v>0</v>
      </c>
      <c r="R95" s="341"/>
      <c r="S95" s="301"/>
      <c r="T95" s="48" t="s">
        <v>29</v>
      </c>
      <c r="U95" s="98">
        <v>3</v>
      </c>
      <c r="V95" s="98">
        <v>5</v>
      </c>
      <c r="W95" s="98"/>
    </row>
    <row r="96" spans="1:23" s="52" customFormat="1" ht="12.75" customHeight="1">
      <c r="A96" s="267"/>
      <c r="C96" s="176"/>
      <c r="D96" s="176"/>
      <c r="E96" s="176"/>
      <c r="G96" s="196"/>
      <c r="H96" s="185"/>
      <c r="M96" s="53"/>
      <c r="N96" s="56"/>
      <c r="O96" s="56"/>
      <c r="P96" s="56"/>
      <c r="Q96" s="54"/>
      <c r="T96" s="53"/>
      <c r="U96" s="57"/>
      <c r="V96" s="57"/>
      <c r="W96" s="57"/>
    </row>
    <row r="97" spans="6:8" ht="12.75" customHeight="1" thickBot="1">
      <c r="F97" s="360" t="str">
        <f>F3</f>
        <v>En Euros</v>
      </c>
      <c r="G97" s="360"/>
      <c r="H97" s="186" t="str">
        <f>H3</f>
        <v>En francs</v>
      </c>
    </row>
    <row r="98" spans="1:23" ht="15" customHeight="1">
      <c r="A98" s="269"/>
      <c r="B98" s="15" t="s">
        <v>1</v>
      </c>
      <c r="C98" s="177"/>
      <c r="D98" s="177"/>
      <c r="E98" s="177"/>
      <c r="F98" s="361" t="str">
        <f>F4</f>
        <v>BANQUE</v>
      </c>
      <c r="G98" s="358"/>
      <c r="H98" s="364" t="str">
        <f>H4</f>
        <v>Pour Info</v>
      </c>
      <c r="I98" s="31" t="str">
        <f>I4</f>
        <v>A</v>
      </c>
      <c r="J98" s="31" t="str">
        <f aca="true" t="shared" si="15" ref="J98:W98">J4</f>
        <v>B</v>
      </c>
      <c r="K98" s="31" t="str">
        <f t="shared" si="15"/>
        <v>C</v>
      </c>
      <c r="L98" s="31" t="str">
        <f t="shared" si="15"/>
        <v>D</v>
      </c>
      <c r="M98" s="31" t="str">
        <f t="shared" si="15"/>
        <v>E</v>
      </c>
      <c r="N98" s="31" t="str">
        <f t="shared" si="15"/>
        <v>F</v>
      </c>
      <c r="O98" s="31" t="str">
        <f t="shared" si="15"/>
        <v>G</v>
      </c>
      <c r="P98" s="31" t="str">
        <f t="shared" si="15"/>
        <v>H</v>
      </c>
      <c r="Q98" s="31" t="str">
        <f t="shared" si="15"/>
        <v>I</v>
      </c>
      <c r="R98" s="31" t="str">
        <f t="shared" si="15"/>
        <v>J</v>
      </c>
      <c r="S98" s="31" t="str">
        <f t="shared" si="15"/>
        <v>K</v>
      </c>
      <c r="T98" s="31" t="str">
        <f t="shared" si="15"/>
        <v>M</v>
      </c>
      <c r="U98" s="31" t="str">
        <f t="shared" si="15"/>
        <v>N</v>
      </c>
      <c r="V98" s="31" t="str">
        <f t="shared" si="15"/>
        <v>O</v>
      </c>
      <c r="W98" s="31" t="str">
        <f t="shared" si="15"/>
        <v>P </v>
      </c>
    </row>
    <row r="99" spans="1:23" ht="15" customHeight="1" thickBot="1">
      <c r="A99" s="270" t="s">
        <v>0</v>
      </c>
      <c r="B99" s="19" t="s">
        <v>2</v>
      </c>
      <c r="C99" s="353" t="s">
        <v>3</v>
      </c>
      <c r="D99" s="353"/>
      <c r="E99" s="353"/>
      <c r="F99" s="362"/>
      <c r="G99" s="363"/>
      <c r="H99" s="365"/>
      <c r="I99" s="342" t="str">
        <f>I5</f>
        <v>Payes et Charges</v>
      </c>
      <c r="J99" s="342" t="s">
        <v>96</v>
      </c>
      <c r="K99" s="342" t="str">
        <f aca="true" t="shared" si="16" ref="K99:V99">K5</f>
        <v>Denrées Alimentaires</v>
      </c>
      <c r="L99" s="342" t="str">
        <f t="shared" si="16"/>
        <v>Produits d'Entretien</v>
      </c>
      <c r="M99" s="342" t="str">
        <f t="shared" si="16"/>
        <v>Petit Matériel</v>
      </c>
      <c r="N99" s="342" t="str">
        <f t="shared" si="16"/>
        <v>Entretien et Réparation</v>
      </c>
      <c r="O99" s="342" t="str">
        <f t="shared" si="16"/>
        <v>Fournitures Administ.</v>
      </c>
      <c r="P99" s="376" t="str">
        <f t="shared" si="16"/>
        <v>Combustibles</v>
      </c>
      <c r="Q99" s="342" t="str">
        <f t="shared" si="16"/>
        <v>Carburants Lubrifiants</v>
      </c>
      <c r="R99" s="342" t="str">
        <f t="shared" si="16"/>
        <v>Produits Pharma.</v>
      </c>
      <c r="S99" s="342" t="str">
        <f t="shared" si="16"/>
        <v>Voyages et Déplacements</v>
      </c>
      <c r="T99" s="342" t="str">
        <f t="shared" si="16"/>
        <v>Camping Hébergement</v>
      </c>
      <c r="U99" s="342" t="str">
        <f t="shared" si="16"/>
        <v>Fournitures Educatives</v>
      </c>
      <c r="V99" s="342" t="str">
        <f t="shared" si="16"/>
        <v>Prerstations Pédagogiques</v>
      </c>
      <c r="W99" s="342" t="str">
        <f>W5</f>
        <v>Charges Supplétives</v>
      </c>
    </row>
    <row r="100" spans="1:23" ht="13.5" customHeight="1" thickBot="1">
      <c r="A100" s="271"/>
      <c r="B100" s="21" t="s">
        <v>33</v>
      </c>
      <c r="C100" s="178"/>
      <c r="D100" s="178"/>
      <c r="E100" s="178"/>
      <c r="F100" s="22" t="str">
        <f>F6</f>
        <v>MONTANT</v>
      </c>
      <c r="G100" s="197" t="str">
        <f>G6</f>
        <v>SOLDE</v>
      </c>
      <c r="H100" s="366"/>
      <c r="I100" s="343">
        <f>I6</f>
        <v>0</v>
      </c>
      <c r="J100" s="343"/>
      <c r="K100" s="343">
        <f aca="true" t="shared" si="17" ref="K100:V100">K6</f>
        <v>0</v>
      </c>
      <c r="L100" s="343">
        <f t="shared" si="17"/>
        <v>0</v>
      </c>
      <c r="M100" s="343">
        <f t="shared" si="17"/>
        <v>0</v>
      </c>
      <c r="N100" s="343">
        <f t="shared" si="17"/>
        <v>0</v>
      </c>
      <c r="O100" s="343">
        <f t="shared" si="17"/>
        <v>0</v>
      </c>
      <c r="P100" s="377">
        <f t="shared" si="17"/>
        <v>0</v>
      </c>
      <c r="Q100" s="343">
        <f t="shared" si="17"/>
        <v>0</v>
      </c>
      <c r="R100" s="343">
        <f t="shared" si="17"/>
        <v>0</v>
      </c>
      <c r="S100" s="343" t="str">
        <f t="shared" si="17"/>
        <v>Déplacements</v>
      </c>
      <c r="T100" s="343" t="str">
        <f t="shared" si="17"/>
        <v>Hébergement</v>
      </c>
      <c r="U100" s="343" t="str">
        <f t="shared" si="17"/>
        <v>éducatives</v>
      </c>
      <c r="V100" s="343" t="str">
        <f t="shared" si="17"/>
        <v>pédagogiques</v>
      </c>
      <c r="W100" s="343" t="str">
        <f>W6</f>
        <v>pédagogiques</v>
      </c>
    </row>
    <row r="101" spans="1:23" ht="4.5" customHeight="1">
      <c r="A101" s="270"/>
      <c r="B101" s="19"/>
      <c r="C101" s="179"/>
      <c r="D101" s="179"/>
      <c r="E101" s="179"/>
      <c r="F101" s="97"/>
      <c r="G101" s="198"/>
      <c r="H101" s="187"/>
      <c r="I101" s="32"/>
      <c r="J101" s="32"/>
      <c r="K101" s="32"/>
      <c r="L101" s="28"/>
      <c r="M101" s="32"/>
      <c r="N101" s="28"/>
      <c r="O101" s="32"/>
      <c r="P101" s="28"/>
      <c r="Q101" s="32"/>
      <c r="R101" s="32"/>
      <c r="S101" s="28"/>
      <c r="T101" s="34"/>
      <c r="U101" s="34"/>
      <c r="V101" s="34"/>
      <c r="W101" s="34"/>
    </row>
    <row r="102" spans="1:23" s="68" customFormat="1" ht="30" customHeight="1">
      <c r="A102" s="272"/>
      <c r="B102" s="240"/>
      <c r="C102" s="357" t="s">
        <v>81</v>
      </c>
      <c r="D102" s="353"/>
      <c r="E102" s="358"/>
      <c r="F102" s="208">
        <f>F88</f>
        <v>0</v>
      </c>
      <c r="G102" s="209">
        <f>G85</f>
        <v>0</v>
      </c>
      <c r="H102" s="210">
        <f>G102*6.55957</f>
        <v>0</v>
      </c>
      <c r="I102" s="211">
        <f>I88</f>
        <v>0</v>
      </c>
      <c r="J102" s="211">
        <f>J88</f>
        <v>0</v>
      </c>
      <c r="K102" s="211">
        <f aca="true" t="shared" si="18" ref="K102:V102">K88</f>
        <v>0</v>
      </c>
      <c r="L102" s="211">
        <f t="shared" si="18"/>
        <v>0</v>
      </c>
      <c r="M102" s="211">
        <f t="shared" si="18"/>
        <v>0</v>
      </c>
      <c r="N102" s="211">
        <f t="shared" si="18"/>
        <v>0</v>
      </c>
      <c r="O102" s="211">
        <f t="shared" si="18"/>
        <v>0</v>
      </c>
      <c r="P102" s="211">
        <f t="shared" si="18"/>
        <v>0</v>
      </c>
      <c r="Q102" s="211">
        <f t="shared" si="18"/>
        <v>0</v>
      </c>
      <c r="R102" s="211">
        <f t="shared" si="18"/>
        <v>0</v>
      </c>
      <c r="S102" s="225">
        <f t="shared" si="18"/>
        <v>0</v>
      </c>
      <c r="T102" s="211">
        <f t="shared" si="18"/>
        <v>0</v>
      </c>
      <c r="U102" s="211">
        <f t="shared" si="18"/>
        <v>0</v>
      </c>
      <c r="V102" s="211">
        <f t="shared" si="18"/>
        <v>0</v>
      </c>
      <c r="W102" s="211">
        <f>W88</f>
        <v>0</v>
      </c>
    </row>
    <row r="103" spans="1:23" s="49" customFormat="1" ht="34.5" customHeight="1">
      <c r="A103" s="273"/>
      <c r="B103" s="237"/>
      <c r="C103" s="354"/>
      <c r="D103" s="355"/>
      <c r="E103" s="356"/>
      <c r="F103" s="160">
        <f>SUM(I103:W103)</f>
        <v>0</v>
      </c>
      <c r="G103" s="199">
        <f>G102-F103</f>
        <v>0</v>
      </c>
      <c r="H103" s="188">
        <f>G103*6.55957</f>
        <v>0</v>
      </c>
      <c r="I103" s="66"/>
      <c r="J103" s="66"/>
      <c r="K103" s="66"/>
      <c r="L103" s="67"/>
      <c r="M103" s="66"/>
      <c r="N103" s="67"/>
      <c r="O103" s="66"/>
      <c r="P103" s="67"/>
      <c r="Q103" s="66"/>
      <c r="R103" s="66"/>
      <c r="S103" s="67"/>
      <c r="T103" s="66"/>
      <c r="U103" s="66"/>
      <c r="V103" s="66"/>
      <c r="W103" s="66"/>
    </row>
    <row r="104" spans="1:23" s="49" customFormat="1" ht="34.5" customHeight="1">
      <c r="A104" s="274"/>
      <c r="B104" s="238"/>
      <c r="C104" s="373"/>
      <c r="D104" s="374"/>
      <c r="E104" s="375"/>
      <c r="F104" s="160">
        <f aca="true" t="shared" si="19" ref="F104:F133">SUM(I104:W104)</f>
        <v>0</v>
      </c>
      <c r="G104" s="199">
        <f>G103-F104</f>
        <v>0</v>
      </c>
      <c r="H104" s="188">
        <f aca="true" t="shared" si="20" ref="H104:H133">G104*6.55957</f>
        <v>0</v>
      </c>
      <c r="I104" s="72"/>
      <c r="J104" s="72"/>
      <c r="K104" s="72"/>
      <c r="L104" s="71"/>
      <c r="M104" s="72"/>
      <c r="N104" s="71"/>
      <c r="O104" s="72"/>
      <c r="P104" s="71"/>
      <c r="Q104" s="72"/>
      <c r="R104" s="72"/>
      <c r="S104" s="71"/>
      <c r="T104" s="72"/>
      <c r="U104" s="72"/>
      <c r="V104" s="72"/>
      <c r="W104" s="72"/>
    </row>
    <row r="105" spans="1:23" s="49" customFormat="1" ht="34.5" customHeight="1">
      <c r="A105" s="275"/>
      <c r="B105" s="237"/>
      <c r="C105" s="354"/>
      <c r="D105" s="355"/>
      <c r="E105" s="356"/>
      <c r="F105" s="160">
        <f t="shared" si="19"/>
        <v>0</v>
      </c>
      <c r="G105" s="199">
        <f aca="true" t="shared" si="21" ref="G105:G132">G104-F105</f>
        <v>0</v>
      </c>
      <c r="H105" s="188">
        <f t="shared" si="20"/>
        <v>0</v>
      </c>
      <c r="I105" s="72"/>
      <c r="J105" s="72"/>
      <c r="K105" s="72"/>
      <c r="L105" s="71"/>
      <c r="M105" s="72"/>
      <c r="N105" s="71"/>
      <c r="O105" s="72"/>
      <c r="P105" s="71"/>
      <c r="Q105" s="72"/>
      <c r="R105" s="72"/>
      <c r="S105" s="71"/>
      <c r="T105" s="72"/>
      <c r="U105" s="72"/>
      <c r="V105" s="72"/>
      <c r="W105" s="72"/>
    </row>
    <row r="106" spans="1:23" s="49" customFormat="1" ht="34.5" customHeight="1">
      <c r="A106" s="279"/>
      <c r="B106" s="236"/>
      <c r="C106" s="367"/>
      <c r="D106" s="368"/>
      <c r="E106" s="369"/>
      <c r="F106" s="160">
        <f t="shared" si="19"/>
        <v>0</v>
      </c>
      <c r="G106" s="199">
        <f t="shared" si="21"/>
        <v>0</v>
      </c>
      <c r="H106" s="188">
        <f t="shared" si="20"/>
        <v>0</v>
      </c>
      <c r="I106" s="72"/>
      <c r="J106" s="72"/>
      <c r="K106" s="72"/>
      <c r="L106" s="71"/>
      <c r="M106" s="72"/>
      <c r="N106" s="71"/>
      <c r="O106" s="72"/>
      <c r="P106" s="71"/>
      <c r="Q106" s="72"/>
      <c r="R106" s="72"/>
      <c r="S106" s="71"/>
      <c r="T106" s="72"/>
      <c r="U106" s="72"/>
      <c r="V106" s="72"/>
      <c r="W106" s="72"/>
    </row>
    <row r="107" spans="1:23" s="49" customFormat="1" ht="34.5" customHeight="1">
      <c r="A107" s="275"/>
      <c r="B107" s="238"/>
      <c r="C107" s="354"/>
      <c r="D107" s="355"/>
      <c r="E107" s="356"/>
      <c r="F107" s="160">
        <f t="shared" si="19"/>
        <v>0</v>
      </c>
      <c r="G107" s="199">
        <f>G105-F107</f>
        <v>0</v>
      </c>
      <c r="H107" s="188">
        <f t="shared" si="20"/>
        <v>0</v>
      </c>
      <c r="I107" s="72"/>
      <c r="J107" s="72"/>
      <c r="K107" s="72"/>
      <c r="L107" s="71"/>
      <c r="M107" s="72"/>
      <c r="N107" s="71"/>
      <c r="O107" s="72"/>
      <c r="P107" s="71"/>
      <c r="Q107" s="72"/>
      <c r="R107" s="72"/>
      <c r="S107" s="71"/>
      <c r="T107" s="72"/>
      <c r="U107" s="72"/>
      <c r="V107" s="72"/>
      <c r="W107" s="72"/>
    </row>
    <row r="108" spans="1:23" s="49" customFormat="1" ht="34.5" customHeight="1">
      <c r="A108" s="275"/>
      <c r="B108" s="241"/>
      <c r="C108" s="354"/>
      <c r="D108" s="355"/>
      <c r="E108" s="356"/>
      <c r="F108" s="160">
        <f t="shared" si="19"/>
        <v>0</v>
      </c>
      <c r="G108" s="199">
        <f t="shared" si="21"/>
        <v>0</v>
      </c>
      <c r="H108" s="188">
        <f t="shared" si="20"/>
        <v>0</v>
      </c>
      <c r="I108" s="72"/>
      <c r="J108" s="72"/>
      <c r="K108" s="72"/>
      <c r="L108" s="71"/>
      <c r="M108" s="72"/>
      <c r="N108" s="71"/>
      <c r="O108" s="72"/>
      <c r="P108" s="71"/>
      <c r="Q108" s="72"/>
      <c r="R108" s="72"/>
      <c r="S108" s="71"/>
      <c r="T108" s="72"/>
      <c r="U108" s="72"/>
      <c r="V108" s="72"/>
      <c r="W108" s="72"/>
    </row>
    <row r="109" spans="1:23" s="49" customFormat="1" ht="34.5" customHeight="1">
      <c r="A109" s="275"/>
      <c r="B109" s="238"/>
      <c r="C109" s="354"/>
      <c r="D109" s="355"/>
      <c r="E109" s="356"/>
      <c r="F109" s="160">
        <f t="shared" si="19"/>
        <v>0</v>
      </c>
      <c r="G109" s="199">
        <f t="shared" si="21"/>
        <v>0</v>
      </c>
      <c r="H109" s="188">
        <f t="shared" si="20"/>
        <v>0</v>
      </c>
      <c r="I109" s="72"/>
      <c r="J109" s="72"/>
      <c r="K109" s="72"/>
      <c r="L109" s="71"/>
      <c r="M109" s="72"/>
      <c r="N109" s="71"/>
      <c r="O109" s="72"/>
      <c r="P109" s="71"/>
      <c r="Q109" s="72"/>
      <c r="R109" s="72"/>
      <c r="S109" s="71"/>
      <c r="T109" s="72"/>
      <c r="U109" s="72"/>
      <c r="V109" s="72"/>
      <c r="W109" s="72"/>
    </row>
    <row r="110" spans="1:23" s="49" customFormat="1" ht="34.5" customHeight="1">
      <c r="A110" s="275"/>
      <c r="B110" s="237"/>
      <c r="C110" s="354"/>
      <c r="D110" s="355"/>
      <c r="E110" s="356"/>
      <c r="F110" s="160">
        <f t="shared" si="19"/>
        <v>0</v>
      </c>
      <c r="G110" s="199">
        <f t="shared" si="21"/>
        <v>0</v>
      </c>
      <c r="H110" s="188">
        <f t="shared" si="20"/>
        <v>0</v>
      </c>
      <c r="I110" s="72"/>
      <c r="J110" s="72"/>
      <c r="K110" s="72"/>
      <c r="L110" s="71"/>
      <c r="M110" s="72"/>
      <c r="N110" s="71"/>
      <c r="O110" s="72"/>
      <c r="P110" s="71"/>
      <c r="Q110" s="72"/>
      <c r="R110" s="72"/>
      <c r="S110" s="71"/>
      <c r="T110" s="72"/>
      <c r="U110" s="72"/>
      <c r="V110" s="72"/>
      <c r="W110" s="72"/>
    </row>
    <row r="111" spans="1:23" s="49" customFormat="1" ht="34.5" customHeight="1">
      <c r="A111" s="279"/>
      <c r="B111" s="236"/>
      <c r="C111" s="367"/>
      <c r="D111" s="368"/>
      <c r="E111" s="369"/>
      <c r="F111" s="160">
        <f t="shared" si="19"/>
        <v>0</v>
      </c>
      <c r="G111" s="199">
        <f t="shared" si="21"/>
        <v>0</v>
      </c>
      <c r="H111" s="188">
        <f t="shared" si="20"/>
        <v>0</v>
      </c>
      <c r="I111" s="72"/>
      <c r="J111" s="72"/>
      <c r="K111" s="72"/>
      <c r="L111" s="71"/>
      <c r="M111" s="72"/>
      <c r="N111" s="71"/>
      <c r="O111" s="72"/>
      <c r="P111" s="71"/>
      <c r="Q111" s="72"/>
      <c r="R111" s="72"/>
      <c r="S111" s="71"/>
      <c r="T111" s="72"/>
      <c r="U111" s="72"/>
      <c r="V111" s="72"/>
      <c r="W111" s="72"/>
    </row>
    <row r="112" spans="1:23" s="49" customFormat="1" ht="34.5" customHeight="1">
      <c r="A112" s="275"/>
      <c r="B112" s="237"/>
      <c r="C112" s="354"/>
      <c r="D112" s="355"/>
      <c r="E112" s="356"/>
      <c r="F112" s="160">
        <f t="shared" si="19"/>
        <v>0</v>
      </c>
      <c r="G112" s="199">
        <f t="shared" si="21"/>
        <v>0</v>
      </c>
      <c r="H112" s="188">
        <f t="shared" si="20"/>
        <v>0</v>
      </c>
      <c r="I112" s="72"/>
      <c r="J112" s="72"/>
      <c r="K112" s="72"/>
      <c r="L112" s="71"/>
      <c r="M112" s="72"/>
      <c r="N112" s="71"/>
      <c r="O112" s="72"/>
      <c r="P112" s="71"/>
      <c r="Q112" s="72"/>
      <c r="R112" s="72"/>
      <c r="S112" s="71"/>
      <c r="T112" s="72"/>
      <c r="U112" s="72"/>
      <c r="V112" s="72"/>
      <c r="W112" s="72"/>
    </row>
    <row r="113" spans="1:23" s="49" customFormat="1" ht="34.5" customHeight="1">
      <c r="A113" s="275"/>
      <c r="B113" s="238"/>
      <c r="C113" s="354"/>
      <c r="D113" s="355"/>
      <c r="E113" s="356"/>
      <c r="F113" s="160">
        <f t="shared" si="19"/>
        <v>0</v>
      </c>
      <c r="G113" s="199">
        <f t="shared" si="21"/>
        <v>0</v>
      </c>
      <c r="H113" s="188">
        <f t="shared" si="20"/>
        <v>0</v>
      </c>
      <c r="I113" s="72"/>
      <c r="J113" s="72"/>
      <c r="K113" s="72"/>
      <c r="L113" s="71"/>
      <c r="M113" s="72"/>
      <c r="N113" s="71"/>
      <c r="O113" s="72"/>
      <c r="P113" s="71"/>
      <c r="Q113" s="72"/>
      <c r="R113" s="72"/>
      <c r="S113" s="71"/>
      <c r="T113" s="72"/>
      <c r="U113" s="72"/>
      <c r="V113" s="72"/>
      <c r="W113" s="72"/>
    </row>
    <row r="114" spans="1:23" s="49" customFormat="1" ht="34.5" customHeight="1">
      <c r="A114" s="275"/>
      <c r="B114" s="237"/>
      <c r="C114" s="354"/>
      <c r="D114" s="355"/>
      <c r="E114" s="356"/>
      <c r="F114" s="160">
        <f t="shared" si="19"/>
        <v>0</v>
      </c>
      <c r="G114" s="199">
        <f t="shared" si="21"/>
        <v>0</v>
      </c>
      <c r="H114" s="188">
        <f t="shared" si="20"/>
        <v>0</v>
      </c>
      <c r="I114" s="72"/>
      <c r="J114" s="72"/>
      <c r="K114" s="72"/>
      <c r="L114" s="71"/>
      <c r="M114" s="72"/>
      <c r="N114" s="71"/>
      <c r="O114" s="72"/>
      <c r="P114" s="71"/>
      <c r="Q114" s="72"/>
      <c r="R114" s="72"/>
      <c r="S114" s="71"/>
      <c r="T114" s="72"/>
      <c r="U114" s="72"/>
      <c r="V114" s="72"/>
      <c r="W114" s="72"/>
    </row>
    <row r="115" spans="1:23" s="49" customFormat="1" ht="34.5" customHeight="1">
      <c r="A115" s="275"/>
      <c r="B115" s="238"/>
      <c r="C115" s="354"/>
      <c r="D115" s="355"/>
      <c r="E115" s="356"/>
      <c r="F115" s="160">
        <f t="shared" si="19"/>
        <v>0</v>
      </c>
      <c r="G115" s="199">
        <f t="shared" si="21"/>
        <v>0</v>
      </c>
      <c r="H115" s="188">
        <f t="shared" si="20"/>
        <v>0</v>
      </c>
      <c r="I115" s="72"/>
      <c r="J115" s="72"/>
      <c r="K115" s="72"/>
      <c r="L115" s="71"/>
      <c r="M115" s="72"/>
      <c r="N115" s="71"/>
      <c r="O115" s="72"/>
      <c r="P115" s="71"/>
      <c r="Q115" s="72"/>
      <c r="R115" s="72"/>
      <c r="S115" s="71"/>
      <c r="T115" s="72"/>
      <c r="U115" s="72"/>
      <c r="V115" s="72"/>
      <c r="W115" s="72"/>
    </row>
    <row r="116" spans="1:23" s="49" customFormat="1" ht="34.5" customHeight="1">
      <c r="A116" s="275"/>
      <c r="B116" s="237"/>
      <c r="C116" s="354"/>
      <c r="D116" s="355"/>
      <c r="E116" s="356"/>
      <c r="F116" s="160">
        <f t="shared" si="19"/>
        <v>0</v>
      </c>
      <c r="G116" s="199">
        <f t="shared" si="21"/>
        <v>0</v>
      </c>
      <c r="H116" s="188">
        <f t="shared" si="20"/>
        <v>0</v>
      </c>
      <c r="I116" s="72"/>
      <c r="J116" s="72"/>
      <c r="K116" s="72"/>
      <c r="L116" s="71"/>
      <c r="M116" s="72"/>
      <c r="N116" s="71"/>
      <c r="O116" s="72"/>
      <c r="P116" s="71"/>
      <c r="Q116" s="72"/>
      <c r="R116" s="72"/>
      <c r="S116" s="71"/>
      <c r="T116" s="72"/>
      <c r="U116" s="72"/>
      <c r="V116" s="72"/>
      <c r="W116" s="72"/>
    </row>
    <row r="117" spans="1:23" s="49" customFormat="1" ht="34.5" customHeight="1">
      <c r="A117" s="275"/>
      <c r="B117" s="238"/>
      <c r="C117" s="354"/>
      <c r="D117" s="355"/>
      <c r="E117" s="356"/>
      <c r="F117" s="160">
        <f t="shared" si="19"/>
        <v>0</v>
      </c>
      <c r="G117" s="199">
        <f t="shared" si="21"/>
        <v>0</v>
      </c>
      <c r="H117" s="188">
        <f t="shared" si="20"/>
        <v>0</v>
      </c>
      <c r="I117" s="72"/>
      <c r="J117" s="72"/>
      <c r="K117" s="72"/>
      <c r="L117" s="71"/>
      <c r="M117" s="72"/>
      <c r="N117" s="71"/>
      <c r="O117" s="72"/>
      <c r="P117" s="71"/>
      <c r="Q117" s="72"/>
      <c r="R117" s="72"/>
      <c r="S117" s="71"/>
      <c r="T117" s="72"/>
      <c r="U117" s="72"/>
      <c r="V117" s="72"/>
      <c r="W117" s="72"/>
    </row>
    <row r="118" spans="1:23" s="49" customFormat="1" ht="34.5" customHeight="1">
      <c r="A118" s="275"/>
      <c r="B118" s="237"/>
      <c r="C118" s="354"/>
      <c r="D118" s="355"/>
      <c r="E118" s="356"/>
      <c r="F118" s="160">
        <f t="shared" si="19"/>
        <v>0</v>
      </c>
      <c r="G118" s="199">
        <f t="shared" si="21"/>
        <v>0</v>
      </c>
      <c r="H118" s="188">
        <f t="shared" si="20"/>
        <v>0</v>
      </c>
      <c r="I118" s="77"/>
      <c r="J118" s="77"/>
      <c r="K118" s="72"/>
      <c r="L118" s="78"/>
      <c r="M118" s="77"/>
      <c r="N118" s="78"/>
      <c r="O118" s="72"/>
      <c r="P118" s="78"/>
      <c r="Q118" s="72"/>
      <c r="R118" s="72"/>
      <c r="S118" s="78"/>
      <c r="T118" s="77"/>
      <c r="U118" s="77"/>
      <c r="V118" s="77"/>
      <c r="W118" s="77"/>
    </row>
    <row r="119" spans="1:23" s="49" customFormat="1" ht="34.5" customHeight="1">
      <c r="A119" s="275"/>
      <c r="B119" s="238"/>
      <c r="C119" s="354"/>
      <c r="D119" s="355"/>
      <c r="E119" s="356"/>
      <c r="F119" s="160">
        <f t="shared" si="19"/>
        <v>0</v>
      </c>
      <c r="G119" s="199">
        <f t="shared" si="21"/>
        <v>0</v>
      </c>
      <c r="H119" s="188">
        <f t="shared" si="20"/>
        <v>0</v>
      </c>
      <c r="I119" s="72"/>
      <c r="J119" s="72"/>
      <c r="K119" s="72"/>
      <c r="L119" s="71"/>
      <c r="M119" s="77"/>
      <c r="N119" s="71"/>
      <c r="O119" s="72"/>
      <c r="P119" s="71"/>
      <c r="Q119" s="72"/>
      <c r="R119" s="72"/>
      <c r="S119" s="71"/>
      <c r="T119" s="72"/>
      <c r="U119" s="77"/>
      <c r="V119" s="77"/>
      <c r="W119" s="77"/>
    </row>
    <row r="120" spans="1:23" s="49" customFormat="1" ht="34.5" customHeight="1">
      <c r="A120" s="275"/>
      <c r="B120" s="237"/>
      <c r="C120" s="354"/>
      <c r="D120" s="355"/>
      <c r="E120" s="356"/>
      <c r="F120" s="160">
        <f t="shared" si="19"/>
        <v>0</v>
      </c>
      <c r="G120" s="199">
        <f t="shared" si="21"/>
        <v>0</v>
      </c>
      <c r="H120" s="188">
        <f t="shared" si="20"/>
        <v>0</v>
      </c>
      <c r="I120" s="72"/>
      <c r="J120" s="72"/>
      <c r="K120" s="72"/>
      <c r="L120" s="71"/>
      <c r="M120" s="77"/>
      <c r="N120" s="71"/>
      <c r="O120" s="72"/>
      <c r="P120" s="71"/>
      <c r="Q120" s="72"/>
      <c r="R120" s="72"/>
      <c r="S120" s="71"/>
      <c r="T120" s="72"/>
      <c r="U120" s="77"/>
      <c r="V120" s="77"/>
      <c r="W120" s="77"/>
    </row>
    <row r="121" spans="1:23" s="49" customFormat="1" ht="34.5" customHeight="1">
      <c r="A121" s="275"/>
      <c r="B121" s="238"/>
      <c r="C121" s="354"/>
      <c r="D121" s="355"/>
      <c r="E121" s="356"/>
      <c r="F121" s="160">
        <f t="shared" si="19"/>
        <v>0</v>
      </c>
      <c r="G121" s="199">
        <f t="shared" si="21"/>
        <v>0</v>
      </c>
      <c r="H121" s="188">
        <f t="shared" si="20"/>
        <v>0</v>
      </c>
      <c r="I121" s="72"/>
      <c r="J121" s="72"/>
      <c r="K121" s="72"/>
      <c r="L121" s="71"/>
      <c r="M121" s="77"/>
      <c r="N121" s="71"/>
      <c r="O121" s="72"/>
      <c r="P121" s="71"/>
      <c r="Q121" s="72"/>
      <c r="R121" s="72"/>
      <c r="S121" s="71"/>
      <c r="T121" s="72"/>
      <c r="U121" s="77"/>
      <c r="V121" s="77"/>
      <c r="W121" s="77"/>
    </row>
    <row r="122" spans="1:23" s="49" customFormat="1" ht="34.5" customHeight="1">
      <c r="A122" s="275"/>
      <c r="B122" s="237"/>
      <c r="C122" s="354"/>
      <c r="D122" s="355"/>
      <c r="E122" s="356"/>
      <c r="F122" s="160">
        <f t="shared" si="19"/>
        <v>0</v>
      </c>
      <c r="G122" s="199">
        <f t="shared" si="21"/>
        <v>0</v>
      </c>
      <c r="H122" s="188">
        <f t="shared" si="20"/>
        <v>0</v>
      </c>
      <c r="I122" s="72"/>
      <c r="J122" s="72"/>
      <c r="K122" s="72"/>
      <c r="L122" s="71"/>
      <c r="M122" s="77"/>
      <c r="N122" s="71"/>
      <c r="O122" s="72"/>
      <c r="P122" s="71"/>
      <c r="Q122" s="72"/>
      <c r="R122" s="72"/>
      <c r="S122" s="71"/>
      <c r="T122" s="72"/>
      <c r="U122" s="77"/>
      <c r="V122" s="77"/>
      <c r="W122" s="77"/>
    </row>
    <row r="123" spans="1:23" s="294" customFormat="1" ht="34.5" customHeight="1">
      <c r="A123" s="289"/>
      <c r="B123" s="290"/>
      <c r="C123" s="387"/>
      <c r="D123" s="388"/>
      <c r="E123" s="389"/>
      <c r="F123" s="160">
        <f t="shared" si="19"/>
        <v>0</v>
      </c>
      <c r="G123" s="244">
        <f t="shared" si="21"/>
        <v>0</v>
      </c>
      <c r="H123" s="245">
        <f t="shared" si="20"/>
        <v>0</v>
      </c>
      <c r="I123" s="291"/>
      <c r="J123" s="291"/>
      <c r="K123" s="291"/>
      <c r="L123" s="292"/>
      <c r="M123" s="293"/>
      <c r="N123" s="292"/>
      <c r="O123" s="291"/>
      <c r="P123" s="292"/>
      <c r="Q123" s="291"/>
      <c r="R123" s="291"/>
      <c r="S123" s="292"/>
      <c r="T123" s="291"/>
      <c r="U123" s="293"/>
      <c r="V123" s="293"/>
      <c r="W123" s="293"/>
    </row>
    <row r="124" spans="1:23" s="49" customFormat="1" ht="34.5" customHeight="1">
      <c r="A124" s="275"/>
      <c r="B124" s="61"/>
      <c r="C124" s="370"/>
      <c r="D124" s="371"/>
      <c r="E124" s="372"/>
      <c r="F124" s="160">
        <f t="shared" si="19"/>
        <v>0</v>
      </c>
      <c r="G124" s="199">
        <f t="shared" si="21"/>
        <v>0</v>
      </c>
      <c r="H124" s="188">
        <f t="shared" si="20"/>
        <v>0</v>
      </c>
      <c r="I124" s="72"/>
      <c r="J124" s="72"/>
      <c r="K124" s="72"/>
      <c r="L124" s="71"/>
      <c r="M124" s="77"/>
      <c r="N124" s="71"/>
      <c r="O124" s="72"/>
      <c r="P124" s="71"/>
      <c r="Q124" s="72"/>
      <c r="R124" s="72"/>
      <c r="S124" s="71"/>
      <c r="T124" s="72"/>
      <c r="U124" s="77"/>
      <c r="V124" s="77"/>
      <c r="W124" s="77"/>
    </row>
    <row r="125" spans="1:23" s="49" customFormat="1" ht="34.5" customHeight="1">
      <c r="A125" s="273"/>
      <c r="B125" s="238"/>
      <c r="C125" s="354"/>
      <c r="D125" s="355"/>
      <c r="E125" s="356"/>
      <c r="F125" s="160">
        <f t="shared" si="19"/>
        <v>0</v>
      </c>
      <c r="G125" s="199">
        <f t="shared" si="21"/>
        <v>0</v>
      </c>
      <c r="H125" s="188">
        <f t="shared" si="20"/>
        <v>0</v>
      </c>
      <c r="I125" s="72"/>
      <c r="J125" s="72"/>
      <c r="K125" s="72"/>
      <c r="L125" s="71"/>
      <c r="M125" s="77"/>
      <c r="N125" s="71"/>
      <c r="O125" s="72"/>
      <c r="P125" s="71"/>
      <c r="Q125" s="72"/>
      <c r="R125" s="72"/>
      <c r="S125" s="71"/>
      <c r="T125" s="72"/>
      <c r="U125" s="77"/>
      <c r="V125" s="77"/>
      <c r="W125" s="77"/>
    </row>
    <row r="126" spans="1:23" s="49" customFormat="1" ht="34.5" customHeight="1">
      <c r="A126" s="273"/>
      <c r="B126" s="238"/>
      <c r="C126" s="354"/>
      <c r="D126" s="355"/>
      <c r="E126" s="356"/>
      <c r="F126" s="160">
        <f t="shared" si="19"/>
        <v>0</v>
      </c>
      <c r="G126" s="199">
        <f>G125-F126</f>
        <v>0</v>
      </c>
      <c r="H126" s="188">
        <f t="shared" si="20"/>
        <v>0</v>
      </c>
      <c r="I126" s="72"/>
      <c r="J126" s="72"/>
      <c r="K126" s="72"/>
      <c r="L126" s="71"/>
      <c r="M126" s="77"/>
      <c r="N126" s="71"/>
      <c r="O126" s="72"/>
      <c r="P126" s="71"/>
      <c r="Q126" s="72"/>
      <c r="R126" s="72"/>
      <c r="S126" s="71"/>
      <c r="T126" s="72"/>
      <c r="U126" s="77"/>
      <c r="V126" s="77"/>
      <c r="W126" s="77"/>
    </row>
    <row r="127" spans="1:23" s="49" customFormat="1" ht="34.5" customHeight="1">
      <c r="A127" s="273"/>
      <c r="B127" s="237"/>
      <c r="C127" s="354"/>
      <c r="D127" s="355"/>
      <c r="E127" s="356"/>
      <c r="F127" s="160">
        <f t="shared" si="19"/>
        <v>0</v>
      </c>
      <c r="G127" s="199">
        <f>G126-F127</f>
        <v>0</v>
      </c>
      <c r="H127" s="188">
        <f t="shared" si="20"/>
        <v>0</v>
      </c>
      <c r="I127" s="72"/>
      <c r="J127" s="72"/>
      <c r="K127" s="72"/>
      <c r="L127" s="71"/>
      <c r="M127" s="77"/>
      <c r="N127" s="71"/>
      <c r="O127" s="72"/>
      <c r="P127" s="71"/>
      <c r="Q127" s="72"/>
      <c r="R127" s="72"/>
      <c r="S127" s="71"/>
      <c r="T127" s="72"/>
      <c r="U127" s="77"/>
      <c r="V127" s="77"/>
      <c r="W127" s="77"/>
    </row>
    <row r="128" spans="1:23" s="49" customFormat="1" ht="34.5" customHeight="1">
      <c r="A128" s="273"/>
      <c r="B128" s="237"/>
      <c r="C128" s="354"/>
      <c r="D128" s="355"/>
      <c r="E128" s="356"/>
      <c r="F128" s="160">
        <f t="shared" si="19"/>
        <v>0</v>
      </c>
      <c r="G128" s="199">
        <f>G127-F128</f>
        <v>0</v>
      </c>
      <c r="H128" s="188">
        <f t="shared" si="20"/>
        <v>0</v>
      </c>
      <c r="I128" s="72"/>
      <c r="J128" s="72"/>
      <c r="K128" s="72"/>
      <c r="L128" s="71"/>
      <c r="M128" s="77"/>
      <c r="N128" s="71"/>
      <c r="O128" s="72"/>
      <c r="P128" s="71"/>
      <c r="Q128" s="72"/>
      <c r="R128" s="72"/>
      <c r="S128" s="71"/>
      <c r="T128" s="72"/>
      <c r="U128" s="77"/>
      <c r="V128" s="77"/>
      <c r="W128" s="77"/>
    </row>
    <row r="129" spans="1:23" s="49" customFormat="1" ht="34.5" customHeight="1">
      <c r="A129" s="273"/>
      <c r="B129" s="238"/>
      <c r="C129" s="354"/>
      <c r="D129" s="355"/>
      <c r="E129" s="356"/>
      <c r="F129" s="160">
        <f t="shared" si="19"/>
        <v>0</v>
      </c>
      <c r="G129" s="199">
        <f t="shared" si="21"/>
        <v>0</v>
      </c>
      <c r="H129" s="188">
        <f t="shared" si="20"/>
        <v>0</v>
      </c>
      <c r="I129" s="72"/>
      <c r="J129" s="72"/>
      <c r="K129" s="72"/>
      <c r="L129" s="71"/>
      <c r="M129" s="77"/>
      <c r="N129" s="71"/>
      <c r="O129" s="72"/>
      <c r="P129" s="71"/>
      <c r="Q129" s="72"/>
      <c r="R129" s="72"/>
      <c r="S129" s="71"/>
      <c r="T129" s="72"/>
      <c r="U129" s="77"/>
      <c r="V129" s="77"/>
      <c r="W129" s="77"/>
    </row>
    <row r="130" spans="1:23" s="49" customFormat="1" ht="34.5" customHeight="1">
      <c r="A130" s="273"/>
      <c r="B130" s="237"/>
      <c r="C130" s="354"/>
      <c r="D130" s="355"/>
      <c r="E130" s="356"/>
      <c r="F130" s="160">
        <f t="shared" si="19"/>
        <v>0</v>
      </c>
      <c r="G130" s="199">
        <f t="shared" si="21"/>
        <v>0</v>
      </c>
      <c r="H130" s="188">
        <f t="shared" si="20"/>
        <v>0</v>
      </c>
      <c r="I130" s="72"/>
      <c r="J130" s="72"/>
      <c r="K130" s="72"/>
      <c r="L130" s="71"/>
      <c r="M130" s="77"/>
      <c r="N130" s="71"/>
      <c r="O130" s="72"/>
      <c r="P130" s="71"/>
      <c r="Q130" s="72"/>
      <c r="R130" s="72"/>
      <c r="S130" s="71"/>
      <c r="T130" s="72"/>
      <c r="U130" s="77"/>
      <c r="V130" s="77"/>
      <c r="W130" s="77"/>
    </row>
    <row r="131" spans="1:23" s="49" customFormat="1" ht="34.5" customHeight="1">
      <c r="A131" s="273"/>
      <c r="B131" s="238"/>
      <c r="C131" s="354"/>
      <c r="D131" s="355"/>
      <c r="E131" s="356"/>
      <c r="F131" s="160">
        <f t="shared" si="19"/>
        <v>0</v>
      </c>
      <c r="G131" s="199">
        <f t="shared" si="21"/>
        <v>0</v>
      </c>
      <c r="H131" s="188">
        <f t="shared" si="20"/>
        <v>0</v>
      </c>
      <c r="I131" s="72"/>
      <c r="J131" s="72"/>
      <c r="K131" s="72"/>
      <c r="L131" s="71"/>
      <c r="M131" s="77"/>
      <c r="N131" s="71"/>
      <c r="O131" s="72"/>
      <c r="P131" s="71"/>
      <c r="Q131" s="72"/>
      <c r="R131" s="72"/>
      <c r="S131" s="71"/>
      <c r="T131" s="72"/>
      <c r="U131" s="77"/>
      <c r="V131" s="77"/>
      <c r="W131" s="77"/>
    </row>
    <row r="132" spans="1:23" s="49" customFormat="1" ht="34.5" customHeight="1">
      <c r="A132" s="273"/>
      <c r="B132" s="237"/>
      <c r="C132" s="354"/>
      <c r="D132" s="355"/>
      <c r="E132" s="356"/>
      <c r="F132" s="160">
        <f t="shared" si="19"/>
        <v>0</v>
      </c>
      <c r="G132" s="199">
        <f t="shared" si="21"/>
        <v>0</v>
      </c>
      <c r="H132" s="188">
        <f t="shared" si="20"/>
        <v>0</v>
      </c>
      <c r="I132" s="72"/>
      <c r="J132" s="72"/>
      <c r="K132" s="72"/>
      <c r="L132" s="71"/>
      <c r="M132" s="77"/>
      <c r="N132" s="71"/>
      <c r="O132" s="72"/>
      <c r="P132" s="71"/>
      <c r="Q132" s="72"/>
      <c r="R132" s="72"/>
      <c r="S132" s="71"/>
      <c r="T132" s="72"/>
      <c r="U132" s="77"/>
      <c r="V132" s="77"/>
      <c r="W132" s="77"/>
    </row>
    <row r="133" spans="1:251" s="49" customFormat="1" ht="34.5" customHeight="1">
      <c r="A133" s="273"/>
      <c r="B133" s="238"/>
      <c r="C133" s="354"/>
      <c r="D133" s="355"/>
      <c r="E133" s="356"/>
      <c r="F133" s="160">
        <f t="shared" si="19"/>
        <v>0</v>
      </c>
      <c r="G133" s="199">
        <f>G132-F133</f>
        <v>0</v>
      </c>
      <c r="H133" s="188">
        <f t="shared" si="20"/>
        <v>0</v>
      </c>
      <c r="I133" s="72"/>
      <c r="J133" s="72"/>
      <c r="K133" s="72"/>
      <c r="L133" s="71"/>
      <c r="M133" s="77"/>
      <c r="N133" s="71"/>
      <c r="O133" s="72"/>
      <c r="P133" s="71"/>
      <c r="Q133" s="72"/>
      <c r="R133" s="72"/>
      <c r="S133" s="71"/>
      <c r="T133" s="72"/>
      <c r="U133" s="77"/>
      <c r="V133" s="77"/>
      <c r="W133" s="77"/>
      <c r="IP133" s="51"/>
      <c r="IQ133" s="51"/>
    </row>
    <row r="134" spans="1:251" s="37" customFormat="1" ht="3.75" customHeight="1" thickBot="1">
      <c r="A134" s="276"/>
      <c r="B134" s="13"/>
      <c r="C134" s="180"/>
      <c r="D134" s="180"/>
      <c r="E134" s="180"/>
      <c r="F134" s="42"/>
      <c r="G134" s="200"/>
      <c r="H134" s="189"/>
      <c r="I134" s="5"/>
      <c r="J134" s="5"/>
      <c r="K134" s="5"/>
      <c r="L134" s="6"/>
      <c r="M134" s="5"/>
      <c r="N134" s="6"/>
      <c r="O134" s="5"/>
      <c r="P134" s="6"/>
      <c r="Q134" s="5"/>
      <c r="R134" s="5"/>
      <c r="S134" s="6"/>
      <c r="T134" s="5"/>
      <c r="U134" s="5"/>
      <c r="V134" s="5"/>
      <c r="W134" s="5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 s="1"/>
      <c r="IP134" s="1"/>
      <c r="IQ134" s="1"/>
    </row>
    <row r="135" spans="1:23" ht="4.5" customHeight="1">
      <c r="A135" s="277"/>
      <c r="B135" s="1"/>
      <c r="C135" s="181"/>
      <c r="D135" s="181"/>
      <c r="E135" s="181"/>
      <c r="F135" s="4"/>
      <c r="G135" s="201"/>
      <c r="H135" s="190"/>
      <c r="I135" s="2"/>
      <c r="J135" s="8"/>
      <c r="K135" s="8"/>
      <c r="L135" s="2"/>
      <c r="M135" s="8"/>
      <c r="N135" s="2"/>
      <c r="O135" s="8"/>
      <c r="P135" s="2"/>
      <c r="Q135" s="2"/>
      <c r="R135" s="8"/>
      <c r="S135" s="3"/>
      <c r="T135" s="2"/>
      <c r="U135" s="9"/>
      <c r="V135" s="9"/>
      <c r="W135" s="9"/>
    </row>
    <row r="136" spans="1:23" s="49" customFormat="1" ht="30" customHeight="1">
      <c r="A136" s="347" t="s">
        <v>6</v>
      </c>
      <c r="B136" s="348"/>
      <c r="C136" s="348"/>
      <c r="D136" s="348"/>
      <c r="E136" s="349"/>
      <c r="F136" s="205">
        <f>SUM(F102:F135)</f>
        <v>0</v>
      </c>
      <c r="G136" s="194"/>
      <c r="H136" s="191"/>
      <c r="I136" s="204">
        <f aca="true" t="shared" si="22" ref="I136:W136">SUM(I102:I133)</f>
        <v>0</v>
      </c>
      <c r="J136" s="204">
        <f t="shared" si="22"/>
        <v>0</v>
      </c>
      <c r="K136" s="204">
        <f t="shared" si="22"/>
        <v>0</v>
      </c>
      <c r="L136" s="204">
        <f t="shared" si="22"/>
        <v>0</v>
      </c>
      <c r="M136" s="204">
        <f t="shared" si="22"/>
        <v>0</v>
      </c>
      <c r="N136" s="204">
        <f t="shared" si="22"/>
        <v>0</v>
      </c>
      <c r="O136" s="204">
        <f t="shared" si="22"/>
        <v>0</v>
      </c>
      <c r="P136" s="204">
        <f t="shared" si="22"/>
        <v>0</v>
      </c>
      <c r="Q136" s="204">
        <f t="shared" si="22"/>
        <v>0</v>
      </c>
      <c r="R136" s="204">
        <f t="shared" si="22"/>
        <v>0</v>
      </c>
      <c r="S136" s="226">
        <f t="shared" si="22"/>
        <v>0</v>
      </c>
      <c r="T136" s="204">
        <f t="shared" si="22"/>
        <v>0</v>
      </c>
      <c r="U136" s="204">
        <f t="shared" si="22"/>
        <v>0</v>
      </c>
      <c r="V136" s="204">
        <f t="shared" si="22"/>
        <v>0</v>
      </c>
      <c r="W136" s="204">
        <f t="shared" si="22"/>
        <v>0</v>
      </c>
    </row>
    <row r="137" spans="1:23" ht="4.5" customHeight="1" thickBot="1">
      <c r="A137" s="278"/>
      <c r="B137" s="10"/>
      <c r="C137" s="182"/>
      <c r="D137" s="182"/>
      <c r="E137" s="183"/>
      <c r="F137" s="12"/>
      <c r="G137" s="202"/>
      <c r="H137" s="192"/>
      <c r="I137" s="13"/>
      <c r="J137" s="13"/>
      <c r="K137" s="10"/>
      <c r="L137" s="13"/>
      <c r="M137" s="10"/>
      <c r="N137" s="13"/>
      <c r="O137" s="10"/>
      <c r="P137" s="13"/>
      <c r="Q137" s="13"/>
      <c r="R137" s="10"/>
      <c r="S137" s="41"/>
      <c r="T137" s="13"/>
      <c r="U137" s="11"/>
      <c r="V137" s="11"/>
      <c r="W137" s="11"/>
    </row>
    <row r="138" spans="1:5" ht="3.75" customHeight="1" thickBot="1">
      <c r="A138" s="277"/>
      <c r="B138" s="1"/>
      <c r="C138" s="181"/>
      <c r="D138" s="181"/>
      <c r="E138" s="181"/>
    </row>
    <row r="139" spans="1:23" ht="37.5" customHeight="1" thickBot="1" thickTop="1">
      <c r="A139" s="350" t="s">
        <v>53</v>
      </c>
      <c r="B139" s="351"/>
      <c r="C139" s="351"/>
      <c r="D139" s="351"/>
      <c r="E139" s="352"/>
      <c r="F139" s="159" t="s">
        <v>54</v>
      </c>
      <c r="G139" s="206">
        <f>F136</f>
        <v>0</v>
      </c>
      <c r="H139" s="193" t="s">
        <v>55</v>
      </c>
      <c r="I139" s="203">
        <f>I136*6.55957</f>
        <v>0</v>
      </c>
      <c r="J139" s="203">
        <f>J136*6.55957</f>
        <v>0</v>
      </c>
      <c r="K139" s="203">
        <f aca="true" t="shared" si="23" ref="K139:U139">K136*6.55957</f>
        <v>0</v>
      </c>
      <c r="L139" s="203">
        <f t="shared" si="23"/>
        <v>0</v>
      </c>
      <c r="M139" s="203">
        <f t="shared" si="23"/>
        <v>0</v>
      </c>
      <c r="N139" s="203">
        <f t="shared" si="23"/>
        <v>0</v>
      </c>
      <c r="O139" s="203">
        <f t="shared" si="23"/>
        <v>0</v>
      </c>
      <c r="P139" s="203">
        <f t="shared" si="23"/>
        <v>0</v>
      </c>
      <c r="Q139" s="203">
        <f t="shared" si="23"/>
        <v>0</v>
      </c>
      <c r="R139" s="203">
        <f t="shared" si="23"/>
        <v>0</v>
      </c>
      <c r="S139" s="203">
        <f t="shared" si="23"/>
        <v>0</v>
      </c>
      <c r="T139" s="203">
        <f t="shared" si="23"/>
        <v>0</v>
      </c>
      <c r="U139" s="203">
        <f t="shared" si="23"/>
        <v>0</v>
      </c>
      <c r="V139" s="203">
        <f>V136*6.55957</f>
        <v>0</v>
      </c>
      <c r="W139" s="203">
        <f>W136*6.55957</f>
        <v>0</v>
      </c>
    </row>
    <row r="140" spans="1:5" ht="5.25" customHeight="1" thickBot="1" thickTop="1">
      <c r="A140" s="278"/>
      <c r="B140" s="10"/>
      <c r="C140" s="182"/>
      <c r="D140" s="182"/>
      <c r="E140" s="183"/>
    </row>
    <row r="141" spans="1:23" s="52" customFormat="1" ht="30">
      <c r="A141" s="282" t="s">
        <v>88</v>
      </c>
      <c r="B141" s="282"/>
      <c r="D141" s="264" t="s">
        <v>87</v>
      </c>
      <c r="E141" s="309"/>
      <c r="F141" s="345" t="str">
        <f>F95</f>
        <v>Non de l'action :</v>
      </c>
      <c r="G141" s="359"/>
      <c r="H141" s="345">
        <f>H95</f>
        <v>0</v>
      </c>
      <c r="I141" s="345"/>
      <c r="J141" s="345"/>
      <c r="K141" s="345"/>
      <c r="L141" s="340" t="str">
        <f>L95</f>
        <v>DATES :</v>
      </c>
      <c r="M141" s="359"/>
      <c r="N141" s="340">
        <f>N95</f>
        <v>0</v>
      </c>
      <c r="O141" s="359"/>
      <c r="P141" s="301" t="s">
        <v>40</v>
      </c>
      <c r="Q141" s="340">
        <f>Q95</f>
        <v>0</v>
      </c>
      <c r="R141" s="359"/>
      <c r="S141" s="301"/>
      <c r="T141" s="48" t="s">
        <v>29</v>
      </c>
      <c r="U141" s="98">
        <v>4</v>
      </c>
      <c r="V141" s="98">
        <v>5</v>
      </c>
      <c r="W141" s="98"/>
    </row>
    <row r="142" spans="1:23" s="52" customFormat="1" ht="12.75" customHeight="1">
      <c r="A142" s="267"/>
      <c r="C142" s="176"/>
      <c r="D142" s="176"/>
      <c r="E142" s="176"/>
      <c r="G142" s="196"/>
      <c r="H142" s="185"/>
      <c r="M142" s="53"/>
      <c r="N142" s="56"/>
      <c r="O142" s="56"/>
      <c r="P142" s="56"/>
      <c r="Q142" s="54"/>
      <c r="T142" s="53"/>
      <c r="U142" s="57"/>
      <c r="V142" s="57"/>
      <c r="W142" s="57"/>
    </row>
    <row r="143" spans="6:8" ht="12.75" customHeight="1" thickBot="1">
      <c r="F143" s="360" t="str">
        <f>F51</f>
        <v>BANQUE</v>
      </c>
      <c r="G143" s="360"/>
      <c r="H143" s="186" t="str">
        <f>H51</f>
        <v>Pour Info</v>
      </c>
    </row>
    <row r="144" spans="1:23" ht="15" customHeight="1">
      <c r="A144" s="269"/>
      <c r="B144" s="15" t="s">
        <v>1</v>
      </c>
      <c r="C144" s="177"/>
      <c r="D144" s="177"/>
      <c r="E144" s="177"/>
      <c r="F144" s="361">
        <f>F52</f>
        <v>0</v>
      </c>
      <c r="G144" s="358"/>
      <c r="H144" s="364">
        <f>H52</f>
        <v>0</v>
      </c>
      <c r="I144" s="31" t="str">
        <f>I4</f>
        <v>A</v>
      </c>
      <c r="J144" s="31" t="str">
        <f aca="true" t="shared" si="24" ref="J144:W144">J4</f>
        <v>B</v>
      </c>
      <c r="K144" s="31" t="str">
        <f t="shared" si="24"/>
        <v>C</v>
      </c>
      <c r="L144" s="31" t="str">
        <f t="shared" si="24"/>
        <v>D</v>
      </c>
      <c r="M144" s="31" t="str">
        <f t="shared" si="24"/>
        <v>E</v>
      </c>
      <c r="N144" s="31" t="str">
        <f t="shared" si="24"/>
        <v>F</v>
      </c>
      <c r="O144" s="31" t="str">
        <f t="shared" si="24"/>
        <v>G</v>
      </c>
      <c r="P144" s="31" t="str">
        <f t="shared" si="24"/>
        <v>H</v>
      </c>
      <c r="Q144" s="31" t="str">
        <f t="shared" si="24"/>
        <v>I</v>
      </c>
      <c r="R144" s="31" t="str">
        <f t="shared" si="24"/>
        <v>J</v>
      </c>
      <c r="S144" s="31" t="str">
        <f t="shared" si="24"/>
        <v>K</v>
      </c>
      <c r="T144" s="31" t="str">
        <f t="shared" si="24"/>
        <v>M</v>
      </c>
      <c r="U144" s="31" t="str">
        <f t="shared" si="24"/>
        <v>N</v>
      </c>
      <c r="V144" s="31" t="str">
        <f t="shared" si="24"/>
        <v>O</v>
      </c>
      <c r="W144" s="31" t="str">
        <f t="shared" si="24"/>
        <v>P </v>
      </c>
    </row>
    <row r="145" spans="1:23" ht="15" customHeight="1" thickBot="1">
      <c r="A145" s="270" t="s">
        <v>0</v>
      </c>
      <c r="B145" s="19" t="s">
        <v>2</v>
      </c>
      <c r="C145" s="353" t="s">
        <v>3</v>
      </c>
      <c r="D145" s="353"/>
      <c r="E145" s="353"/>
      <c r="F145" s="362"/>
      <c r="G145" s="363"/>
      <c r="H145" s="365"/>
      <c r="I145" s="342" t="str">
        <f>I99</f>
        <v>Payes et Charges</v>
      </c>
      <c r="J145" s="342" t="s">
        <v>96</v>
      </c>
      <c r="K145" s="342" t="str">
        <f>K99</f>
        <v>Denrées Alimentaires</v>
      </c>
      <c r="L145" s="342" t="str">
        <f aca="true" t="shared" si="25" ref="L145:V145">L99</f>
        <v>Produits d'Entretien</v>
      </c>
      <c r="M145" s="342" t="str">
        <f t="shared" si="25"/>
        <v>Petit Matériel</v>
      </c>
      <c r="N145" s="342" t="str">
        <f t="shared" si="25"/>
        <v>Entretien et Réparation</v>
      </c>
      <c r="O145" s="342" t="str">
        <f t="shared" si="25"/>
        <v>Fournitures Administ.</v>
      </c>
      <c r="P145" s="342" t="str">
        <f t="shared" si="25"/>
        <v>Combustibles</v>
      </c>
      <c r="Q145" s="342" t="str">
        <f t="shared" si="25"/>
        <v>Carburants Lubrifiants</v>
      </c>
      <c r="R145" s="342" t="str">
        <f t="shared" si="25"/>
        <v>Produits Pharma.</v>
      </c>
      <c r="S145" s="342" t="str">
        <f t="shared" si="25"/>
        <v>Voyages et Déplacements</v>
      </c>
      <c r="T145" s="342" t="str">
        <f t="shared" si="25"/>
        <v>Camping Hébergement</v>
      </c>
      <c r="U145" s="342" t="str">
        <f t="shared" si="25"/>
        <v>Fournitures Educatives</v>
      </c>
      <c r="V145" s="342" t="str">
        <f t="shared" si="25"/>
        <v>Prerstations Pédagogiques</v>
      </c>
      <c r="W145" s="342" t="str">
        <f>W99</f>
        <v>Charges Supplétives</v>
      </c>
    </row>
    <row r="146" spans="1:23" ht="13.5" customHeight="1" thickBot="1">
      <c r="A146" s="271"/>
      <c r="B146" s="21" t="s">
        <v>33</v>
      </c>
      <c r="C146" s="178"/>
      <c r="D146" s="178"/>
      <c r="E146" s="178"/>
      <c r="F146" s="22">
        <f>F54</f>
        <v>0</v>
      </c>
      <c r="G146" s="197">
        <f>G54</f>
        <v>0</v>
      </c>
      <c r="H146" s="366"/>
      <c r="I146" s="343">
        <f>I54</f>
        <v>0</v>
      </c>
      <c r="J146" s="343"/>
      <c r="K146" s="343">
        <f>K54</f>
        <v>0</v>
      </c>
      <c r="L146" s="343">
        <f aca="true" t="shared" si="26" ref="L146:V146">L54</f>
        <v>0</v>
      </c>
      <c r="M146" s="343">
        <f t="shared" si="26"/>
        <v>0</v>
      </c>
      <c r="N146" s="343">
        <f t="shared" si="26"/>
        <v>0</v>
      </c>
      <c r="O146" s="343">
        <f t="shared" si="26"/>
        <v>0</v>
      </c>
      <c r="P146" s="343">
        <f t="shared" si="26"/>
        <v>0</v>
      </c>
      <c r="Q146" s="343">
        <f t="shared" si="26"/>
        <v>0</v>
      </c>
      <c r="R146" s="343">
        <f t="shared" si="26"/>
        <v>0</v>
      </c>
      <c r="S146" s="343">
        <f t="shared" si="26"/>
        <v>0</v>
      </c>
      <c r="T146" s="343">
        <f t="shared" si="26"/>
        <v>0</v>
      </c>
      <c r="U146" s="343">
        <f t="shared" si="26"/>
        <v>0</v>
      </c>
      <c r="V146" s="343">
        <f t="shared" si="26"/>
        <v>0</v>
      </c>
      <c r="W146" s="343">
        <f>W54</f>
        <v>0</v>
      </c>
    </row>
    <row r="147" spans="1:23" ht="4.5" customHeight="1">
      <c r="A147" s="270"/>
      <c r="B147" s="19"/>
      <c r="C147" s="179"/>
      <c r="D147" s="179"/>
      <c r="E147" s="179"/>
      <c r="F147" s="97"/>
      <c r="G147" s="198"/>
      <c r="H147" s="187"/>
      <c r="I147" s="32"/>
      <c r="J147" s="32"/>
      <c r="K147" s="32"/>
      <c r="L147" s="28"/>
      <c r="M147" s="32"/>
      <c r="N147" s="28"/>
      <c r="O147" s="32"/>
      <c r="P147" s="28"/>
      <c r="Q147" s="32"/>
      <c r="R147" s="32"/>
      <c r="S147" s="28"/>
      <c r="T147" s="34"/>
      <c r="U147" s="34"/>
      <c r="V147" s="34"/>
      <c r="W147" s="34"/>
    </row>
    <row r="148" spans="1:23" s="68" customFormat="1" ht="30" customHeight="1">
      <c r="A148" s="272"/>
      <c r="B148" s="240"/>
      <c r="C148" s="357" t="s">
        <v>82</v>
      </c>
      <c r="D148" s="353"/>
      <c r="E148" s="358"/>
      <c r="F148" s="208">
        <f>F136</f>
        <v>0</v>
      </c>
      <c r="G148" s="209">
        <f>G133</f>
        <v>0</v>
      </c>
      <c r="H148" s="210">
        <f>G148*6.55957</f>
        <v>0</v>
      </c>
      <c r="I148" s="211">
        <f>I136</f>
        <v>0</v>
      </c>
      <c r="J148" s="211">
        <f>J136</f>
        <v>0</v>
      </c>
      <c r="K148" s="211">
        <f aca="true" t="shared" si="27" ref="K148:V148">K136</f>
        <v>0</v>
      </c>
      <c r="L148" s="211">
        <f t="shared" si="27"/>
        <v>0</v>
      </c>
      <c r="M148" s="211">
        <f t="shared" si="27"/>
        <v>0</v>
      </c>
      <c r="N148" s="211">
        <f t="shared" si="27"/>
        <v>0</v>
      </c>
      <c r="O148" s="211">
        <f t="shared" si="27"/>
        <v>0</v>
      </c>
      <c r="P148" s="211">
        <f t="shared" si="27"/>
        <v>0</v>
      </c>
      <c r="Q148" s="211">
        <f t="shared" si="27"/>
        <v>0</v>
      </c>
      <c r="R148" s="211">
        <f t="shared" si="27"/>
        <v>0</v>
      </c>
      <c r="S148" s="225">
        <f t="shared" si="27"/>
        <v>0</v>
      </c>
      <c r="T148" s="211">
        <f t="shared" si="27"/>
        <v>0</v>
      </c>
      <c r="U148" s="211">
        <f t="shared" si="27"/>
        <v>0</v>
      </c>
      <c r="V148" s="211">
        <f t="shared" si="27"/>
        <v>0</v>
      </c>
      <c r="W148" s="211">
        <f>W136</f>
        <v>0</v>
      </c>
    </row>
    <row r="149" spans="1:23" s="49" customFormat="1" ht="34.5" customHeight="1">
      <c r="A149" s="273"/>
      <c r="B149" s="237"/>
      <c r="C149" s="354"/>
      <c r="D149" s="355"/>
      <c r="E149" s="356"/>
      <c r="F149" s="160">
        <f>SUM(I149:W149)</f>
        <v>0</v>
      </c>
      <c r="G149" s="199">
        <f>G148-F149</f>
        <v>0</v>
      </c>
      <c r="H149" s="188">
        <f>G149*6.55957</f>
        <v>0</v>
      </c>
      <c r="I149" s="66"/>
      <c r="J149" s="66"/>
      <c r="K149" s="66"/>
      <c r="L149" s="67"/>
      <c r="M149" s="66"/>
      <c r="N149" s="67"/>
      <c r="O149" s="66"/>
      <c r="P149" s="67"/>
      <c r="Q149" s="66"/>
      <c r="R149" s="66"/>
      <c r="S149" s="67"/>
      <c r="T149" s="66"/>
      <c r="U149" s="66"/>
      <c r="V149" s="66"/>
      <c r="W149" s="66"/>
    </row>
    <row r="150" spans="1:23" s="49" customFormat="1" ht="34.5" customHeight="1">
      <c r="A150" s="274"/>
      <c r="B150" s="238"/>
      <c r="C150" s="373"/>
      <c r="D150" s="374"/>
      <c r="E150" s="375"/>
      <c r="F150" s="160">
        <f aca="true" t="shared" si="28" ref="F150:F179">SUM(I150:W150)</f>
        <v>0</v>
      </c>
      <c r="G150" s="199">
        <f>G149-F150</f>
        <v>0</v>
      </c>
      <c r="H150" s="188">
        <f aca="true" t="shared" si="29" ref="H150:H179">G150*6.55957</f>
        <v>0</v>
      </c>
      <c r="I150" s="72"/>
      <c r="J150" s="72"/>
      <c r="K150" s="72"/>
      <c r="L150" s="71"/>
      <c r="M150" s="72"/>
      <c r="N150" s="71"/>
      <c r="O150" s="72"/>
      <c r="P150" s="71"/>
      <c r="Q150" s="72"/>
      <c r="R150" s="72"/>
      <c r="S150" s="71"/>
      <c r="T150" s="72"/>
      <c r="U150" s="72"/>
      <c r="V150" s="72"/>
      <c r="W150" s="72"/>
    </row>
    <row r="151" spans="1:23" s="49" customFormat="1" ht="34.5" customHeight="1">
      <c r="A151" s="275"/>
      <c r="B151" s="237"/>
      <c r="C151" s="354"/>
      <c r="D151" s="355"/>
      <c r="E151" s="356"/>
      <c r="F151" s="160">
        <f t="shared" si="28"/>
        <v>0</v>
      </c>
      <c r="G151" s="199">
        <f>G150-F151</f>
        <v>0</v>
      </c>
      <c r="H151" s="188">
        <f t="shared" si="29"/>
        <v>0</v>
      </c>
      <c r="I151" s="72"/>
      <c r="J151" s="72"/>
      <c r="K151" s="72"/>
      <c r="L151" s="71"/>
      <c r="M151" s="72"/>
      <c r="N151" s="71"/>
      <c r="O151" s="72"/>
      <c r="P151" s="71"/>
      <c r="Q151" s="72"/>
      <c r="R151" s="72"/>
      <c r="S151" s="71"/>
      <c r="T151" s="72"/>
      <c r="U151" s="72"/>
      <c r="V151" s="72"/>
      <c r="W151" s="72"/>
    </row>
    <row r="152" spans="1:23" s="50" customFormat="1" ht="34.5" customHeight="1">
      <c r="A152" s="275"/>
      <c r="B152" s="238"/>
      <c r="C152" s="354"/>
      <c r="D152" s="355"/>
      <c r="E152" s="356"/>
      <c r="F152" s="160">
        <f t="shared" si="28"/>
        <v>0</v>
      </c>
      <c r="G152" s="199">
        <f>G151-F152</f>
        <v>0</v>
      </c>
      <c r="H152" s="188">
        <f t="shared" si="29"/>
        <v>0</v>
      </c>
      <c r="I152" s="72"/>
      <c r="J152" s="72"/>
      <c r="K152" s="72"/>
      <c r="L152" s="71"/>
      <c r="M152" s="72"/>
      <c r="N152" s="71"/>
      <c r="O152" s="72"/>
      <c r="P152" s="71"/>
      <c r="Q152" s="72"/>
      <c r="R152" s="72"/>
      <c r="S152" s="71"/>
      <c r="T152" s="72"/>
      <c r="U152" s="72"/>
      <c r="V152" s="72"/>
      <c r="W152" s="72"/>
    </row>
    <row r="153" spans="1:23" s="49" customFormat="1" ht="34.5" customHeight="1">
      <c r="A153" s="275"/>
      <c r="B153" s="238"/>
      <c r="C153" s="354"/>
      <c r="D153" s="355"/>
      <c r="E153" s="356"/>
      <c r="F153" s="160">
        <f t="shared" si="28"/>
        <v>0</v>
      </c>
      <c r="G153" s="199">
        <f>G151-F153</f>
        <v>0</v>
      </c>
      <c r="H153" s="188">
        <f t="shared" si="29"/>
        <v>0</v>
      </c>
      <c r="I153" s="72"/>
      <c r="J153" s="72"/>
      <c r="K153" s="72"/>
      <c r="L153" s="71"/>
      <c r="M153" s="72"/>
      <c r="N153" s="71"/>
      <c r="O153" s="72"/>
      <c r="P153" s="71"/>
      <c r="Q153" s="72"/>
      <c r="R153" s="72"/>
      <c r="S153" s="71"/>
      <c r="T153" s="72"/>
      <c r="U153" s="72"/>
      <c r="V153" s="72"/>
      <c r="W153" s="72"/>
    </row>
    <row r="154" spans="1:23" s="49" customFormat="1" ht="34.5" customHeight="1">
      <c r="A154" s="275"/>
      <c r="B154" s="241"/>
      <c r="C154" s="354"/>
      <c r="D154" s="355"/>
      <c r="E154" s="356"/>
      <c r="F154" s="160">
        <f t="shared" si="28"/>
        <v>0</v>
      </c>
      <c r="G154" s="199">
        <f aca="true" t="shared" si="30" ref="G154:G171">G153-F154</f>
        <v>0</v>
      </c>
      <c r="H154" s="188">
        <f t="shared" si="29"/>
        <v>0</v>
      </c>
      <c r="I154" s="72"/>
      <c r="J154" s="72"/>
      <c r="K154" s="72"/>
      <c r="L154" s="71"/>
      <c r="M154" s="72"/>
      <c r="N154" s="71"/>
      <c r="O154" s="72"/>
      <c r="P154" s="71"/>
      <c r="Q154" s="72"/>
      <c r="R154" s="72"/>
      <c r="S154" s="71"/>
      <c r="T154" s="72"/>
      <c r="U154" s="72"/>
      <c r="V154" s="72"/>
      <c r="W154" s="72"/>
    </row>
    <row r="155" spans="1:23" s="49" customFormat="1" ht="34.5" customHeight="1">
      <c r="A155" s="275"/>
      <c r="B155" s="238"/>
      <c r="C155" s="354"/>
      <c r="D155" s="355"/>
      <c r="E155" s="356"/>
      <c r="F155" s="160">
        <f t="shared" si="28"/>
        <v>0</v>
      </c>
      <c r="G155" s="199">
        <f t="shared" si="30"/>
        <v>0</v>
      </c>
      <c r="H155" s="188">
        <f t="shared" si="29"/>
        <v>0</v>
      </c>
      <c r="I155" s="72"/>
      <c r="J155" s="72"/>
      <c r="K155" s="72"/>
      <c r="L155" s="71"/>
      <c r="M155" s="72"/>
      <c r="N155" s="71"/>
      <c r="O155" s="72"/>
      <c r="P155" s="71"/>
      <c r="Q155" s="72"/>
      <c r="R155" s="72"/>
      <c r="S155" s="71"/>
      <c r="T155" s="72"/>
      <c r="U155" s="72"/>
      <c r="V155" s="72"/>
      <c r="W155" s="72"/>
    </row>
    <row r="156" spans="1:23" s="49" customFormat="1" ht="34.5" customHeight="1">
      <c r="A156" s="275"/>
      <c r="B156" s="237"/>
      <c r="C156" s="354"/>
      <c r="D156" s="355"/>
      <c r="E156" s="356"/>
      <c r="F156" s="160">
        <f t="shared" si="28"/>
        <v>0</v>
      </c>
      <c r="G156" s="199">
        <f t="shared" si="30"/>
        <v>0</v>
      </c>
      <c r="H156" s="188">
        <f t="shared" si="29"/>
        <v>0</v>
      </c>
      <c r="I156" s="72"/>
      <c r="J156" s="72"/>
      <c r="K156" s="72"/>
      <c r="L156" s="71"/>
      <c r="M156" s="72"/>
      <c r="N156" s="71"/>
      <c r="O156" s="72"/>
      <c r="P156" s="71"/>
      <c r="Q156" s="72"/>
      <c r="R156" s="72"/>
      <c r="S156" s="71"/>
      <c r="T156" s="72"/>
      <c r="U156" s="72"/>
      <c r="V156" s="72"/>
      <c r="W156" s="72"/>
    </row>
    <row r="157" spans="1:23" s="50" customFormat="1" ht="34.5" customHeight="1">
      <c r="A157" s="275"/>
      <c r="B157" s="238"/>
      <c r="C157" s="354"/>
      <c r="D157" s="355"/>
      <c r="E157" s="356"/>
      <c r="F157" s="160">
        <f t="shared" si="28"/>
        <v>0</v>
      </c>
      <c r="G157" s="199">
        <f t="shared" si="30"/>
        <v>0</v>
      </c>
      <c r="H157" s="188">
        <f t="shared" si="29"/>
        <v>0</v>
      </c>
      <c r="I157" s="72"/>
      <c r="J157" s="72"/>
      <c r="K157" s="72"/>
      <c r="L157" s="71"/>
      <c r="M157" s="72"/>
      <c r="N157" s="71"/>
      <c r="O157" s="72"/>
      <c r="P157" s="71"/>
      <c r="Q157" s="72"/>
      <c r="R157" s="72"/>
      <c r="S157" s="71"/>
      <c r="T157" s="72"/>
      <c r="U157" s="72"/>
      <c r="V157" s="72"/>
      <c r="W157" s="72"/>
    </row>
    <row r="158" spans="1:23" s="49" customFormat="1" ht="34.5" customHeight="1">
      <c r="A158" s="275"/>
      <c r="B158" s="265"/>
      <c r="C158" s="354"/>
      <c r="D158" s="355"/>
      <c r="E158" s="356"/>
      <c r="F158" s="160">
        <f t="shared" si="28"/>
        <v>0</v>
      </c>
      <c r="G158" s="199">
        <f t="shared" si="30"/>
        <v>0</v>
      </c>
      <c r="H158" s="188">
        <f t="shared" si="29"/>
        <v>0</v>
      </c>
      <c r="I158" s="72"/>
      <c r="J158" s="72"/>
      <c r="K158" s="72"/>
      <c r="L158" s="71"/>
      <c r="M158" s="72"/>
      <c r="N158" s="71"/>
      <c r="O158" s="72"/>
      <c r="P158" s="71"/>
      <c r="Q158" s="72"/>
      <c r="R158" s="72"/>
      <c r="S158" s="71"/>
      <c r="T158" s="72"/>
      <c r="U158" s="72"/>
      <c r="V158" s="72"/>
      <c r="W158" s="72"/>
    </row>
    <row r="159" spans="1:23" s="49" customFormat="1" ht="34.5" customHeight="1">
      <c r="A159" s="275"/>
      <c r="B159" s="266"/>
      <c r="C159" s="354"/>
      <c r="D159" s="355"/>
      <c r="E159" s="356"/>
      <c r="F159" s="160">
        <f t="shared" si="28"/>
        <v>0</v>
      </c>
      <c r="G159" s="199">
        <f t="shared" si="30"/>
        <v>0</v>
      </c>
      <c r="H159" s="188">
        <f t="shared" si="29"/>
        <v>0</v>
      </c>
      <c r="I159" s="72"/>
      <c r="J159" s="72"/>
      <c r="K159" s="72"/>
      <c r="L159" s="71"/>
      <c r="M159" s="72"/>
      <c r="N159" s="71"/>
      <c r="O159" s="72"/>
      <c r="P159" s="71"/>
      <c r="Q159" s="72"/>
      <c r="R159" s="72"/>
      <c r="S159" s="71"/>
      <c r="T159" s="72"/>
      <c r="U159" s="72"/>
      <c r="V159" s="72"/>
      <c r="W159" s="72"/>
    </row>
    <row r="160" spans="1:23" s="49" customFormat="1" ht="34.5" customHeight="1">
      <c r="A160" s="275"/>
      <c r="B160" s="265"/>
      <c r="C160" s="354"/>
      <c r="D160" s="355"/>
      <c r="E160" s="356"/>
      <c r="F160" s="160">
        <f t="shared" si="28"/>
        <v>0</v>
      </c>
      <c r="G160" s="199">
        <f t="shared" si="30"/>
        <v>0</v>
      </c>
      <c r="H160" s="188">
        <f t="shared" si="29"/>
        <v>0</v>
      </c>
      <c r="I160" s="72"/>
      <c r="J160" s="72"/>
      <c r="K160" s="72"/>
      <c r="L160" s="71"/>
      <c r="M160" s="72"/>
      <c r="N160" s="71"/>
      <c r="O160" s="72"/>
      <c r="P160" s="71"/>
      <c r="Q160" s="72"/>
      <c r="R160" s="72"/>
      <c r="S160" s="71"/>
      <c r="T160" s="72"/>
      <c r="U160" s="72"/>
      <c r="V160" s="72"/>
      <c r="W160" s="72"/>
    </row>
    <row r="161" spans="1:23" s="49" customFormat="1" ht="34.5" customHeight="1">
      <c r="A161" s="275"/>
      <c r="B161" s="266"/>
      <c r="C161" s="354"/>
      <c r="D161" s="355"/>
      <c r="E161" s="356"/>
      <c r="F161" s="160">
        <f t="shared" si="28"/>
        <v>0</v>
      </c>
      <c r="G161" s="199">
        <f t="shared" si="30"/>
        <v>0</v>
      </c>
      <c r="H161" s="188">
        <f t="shared" si="29"/>
        <v>0</v>
      </c>
      <c r="I161" s="72"/>
      <c r="J161" s="72"/>
      <c r="K161" s="72"/>
      <c r="L161" s="71"/>
      <c r="M161" s="72"/>
      <c r="N161" s="71"/>
      <c r="O161" s="72"/>
      <c r="P161" s="71"/>
      <c r="Q161" s="72"/>
      <c r="R161" s="72"/>
      <c r="S161" s="71"/>
      <c r="T161" s="72"/>
      <c r="U161" s="72"/>
      <c r="V161" s="72"/>
      <c r="W161" s="72"/>
    </row>
    <row r="162" spans="1:23" s="49" customFormat="1" ht="34.5" customHeight="1">
      <c r="A162" s="275"/>
      <c r="B162" s="265"/>
      <c r="C162" s="354"/>
      <c r="D162" s="355"/>
      <c r="E162" s="356"/>
      <c r="F162" s="160">
        <f t="shared" si="28"/>
        <v>0</v>
      </c>
      <c r="G162" s="199">
        <f t="shared" si="30"/>
        <v>0</v>
      </c>
      <c r="H162" s="188">
        <f t="shared" si="29"/>
        <v>0</v>
      </c>
      <c r="I162" s="72"/>
      <c r="J162" s="72"/>
      <c r="K162" s="72"/>
      <c r="L162" s="71"/>
      <c r="M162" s="72"/>
      <c r="N162" s="71"/>
      <c r="O162" s="72"/>
      <c r="P162" s="71"/>
      <c r="Q162" s="72"/>
      <c r="R162" s="72"/>
      <c r="S162" s="71"/>
      <c r="T162" s="72"/>
      <c r="U162" s="72"/>
      <c r="V162" s="72"/>
      <c r="W162" s="72"/>
    </row>
    <row r="163" spans="1:23" s="49" customFormat="1" ht="34.5" customHeight="1">
      <c r="A163" s="275"/>
      <c r="B163" s="266"/>
      <c r="C163" s="354"/>
      <c r="D163" s="355"/>
      <c r="E163" s="356"/>
      <c r="F163" s="160">
        <f t="shared" si="28"/>
        <v>0</v>
      </c>
      <c r="G163" s="199">
        <f t="shared" si="30"/>
        <v>0</v>
      </c>
      <c r="H163" s="188">
        <f t="shared" si="29"/>
        <v>0</v>
      </c>
      <c r="I163" s="72"/>
      <c r="J163" s="72"/>
      <c r="K163" s="72"/>
      <c r="L163" s="71"/>
      <c r="M163" s="72"/>
      <c r="N163" s="71"/>
      <c r="O163" s="72"/>
      <c r="P163" s="71"/>
      <c r="Q163" s="72"/>
      <c r="R163" s="72"/>
      <c r="S163" s="71"/>
      <c r="T163" s="72"/>
      <c r="U163" s="72"/>
      <c r="V163" s="72"/>
      <c r="W163" s="72"/>
    </row>
    <row r="164" spans="1:23" s="49" customFormat="1" ht="34.5" customHeight="1">
      <c r="A164" s="275"/>
      <c r="B164" s="265"/>
      <c r="C164" s="354"/>
      <c r="D164" s="355"/>
      <c r="E164" s="356"/>
      <c r="F164" s="160">
        <f t="shared" si="28"/>
        <v>0</v>
      </c>
      <c r="G164" s="199">
        <f t="shared" si="30"/>
        <v>0</v>
      </c>
      <c r="H164" s="188">
        <f t="shared" si="29"/>
        <v>0</v>
      </c>
      <c r="I164" s="77"/>
      <c r="J164" s="77"/>
      <c r="K164" s="72"/>
      <c r="L164" s="78"/>
      <c r="M164" s="77"/>
      <c r="N164" s="78"/>
      <c r="O164" s="72"/>
      <c r="P164" s="78"/>
      <c r="Q164" s="72"/>
      <c r="R164" s="72"/>
      <c r="S164" s="78"/>
      <c r="T164" s="77"/>
      <c r="U164" s="77"/>
      <c r="V164" s="77"/>
      <c r="W164" s="77"/>
    </row>
    <row r="165" spans="1:23" s="49" customFormat="1" ht="34.5" customHeight="1">
      <c r="A165" s="275"/>
      <c r="B165" s="238"/>
      <c r="C165" s="354"/>
      <c r="D165" s="355"/>
      <c r="E165" s="356"/>
      <c r="F165" s="160">
        <f t="shared" si="28"/>
        <v>0</v>
      </c>
      <c r="G165" s="199">
        <f t="shared" si="30"/>
        <v>0</v>
      </c>
      <c r="H165" s="188">
        <f t="shared" si="29"/>
        <v>0</v>
      </c>
      <c r="I165" s="72"/>
      <c r="J165" s="72"/>
      <c r="K165" s="72"/>
      <c r="L165" s="71"/>
      <c r="M165" s="77"/>
      <c r="N165" s="71"/>
      <c r="O165" s="72"/>
      <c r="P165" s="71"/>
      <c r="Q165" s="72"/>
      <c r="R165" s="72"/>
      <c r="S165" s="71"/>
      <c r="T165" s="72"/>
      <c r="U165" s="77"/>
      <c r="V165" s="77"/>
      <c r="W165" s="77"/>
    </row>
    <row r="166" spans="1:23" s="49" customFormat="1" ht="34.5" customHeight="1">
      <c r="A166" s="275"/>
      <c r="B166" s="237"/>
      <c r="C166" s="354"/>
      <c r="D166" s="355"/>
      <c r="E166" s="356"/>
      <c r="F166" s="160">
        <f t="shared" si="28"/>
        <v>0</v>
      </c>
      <c r="G166" s="199">
        <f t="shared" si="30"/>
        <v>0</v>
      </c>
      <c r="H166" s="188">
        <f t="shared" si="29"/>
        <v>0</v>
      </c>
      <c r="I166" s="72"/>
      <c r="J166" s="72"/>
      <c r="K166" s="72"/>
      <c r="L166" s="71"/>
      <c r="M166" s="77"/>
      <c r="N166" s="71"/>
      <c r="O166" s="72"/>
      <c r="P166" s="71"/>
      <c r="Q166" s="72"/>
      <c r="R166" s="72"/>
      <c r="S166" s="71"/>
      <c r="T166" s="72"/>
      <c r="U166" s="77"/>
      <c r="V166" s="77"/>
      <c r="W166" s="77"/>
    </row>
    <row r="167" spans="1:23" s="49" customFormat="1" ht="34.5" customHeight="1">
      <c r="A167" s="275"/>
      <c r="B167" s="238"/>
      <c r="C167" s="354"/>
      <c r="D167" s="355"/>
      <c r="E167" s="356"/>
      <c r="F167" s="160">
        <f t="shared" si="28"/>
        <v>0</v>
      </c>
      <c r="G167" s="199">
        <f t="shared" si="30"/>
        <v>0</v>
      </c>
      <c r="H167" s="188">
        <f t="shared" si="29"/>
        <v>0</v>
      </c>
      <c r="I167" s="72"/>
      <c r="J167" s="72"/>
      <c r="K167" s="72"/>
      <c r="L167" s="71"/>
      <c r="M167" s="77"/>
      <c r="N167" s="71"/>
      <c r="O167" s="72"/>
      <c r="P167" s="71"/>
      <c r="Q167" s="72"/>
      <c r="R167" s="72"/>
      <c r="S167" s="71"/>
      <c r="T167" s="72"/>
      <c r="U167" s="77"/>
      <c r="V167" s="77"/>
      <c r="W167" s="77"/>
    </row>
    <row r="168" spans="1:23" s="49" customFormat="1" ht="34.5" customHeight="1">
      <c r="A168" s="275"/>
      <c r="B168" s="237"/>
      <c r="C168" s="354"/>
      <c r="D168" s="355"/>
      <c r="E168" s="356"/>
      <c r="F168" s="160">
        <f t="shared" si="28"/>
        <v>0</v>
      </c>
      <c r="G168" s="199">
        <f t="shared" si="30"/>
        <v>0</v>
      </c>
      <c r="H168" s="188">
        <f t="shared" si="29"/>
        <v>0</v>
      </c>
      <c r="I168" s="72"/>
      <c r="J168" s="72"/>
      <c r="K168" s="72"/>
      <c r="L168" s="71"/>
      <c r="M168" s="77"/>
      <c r="N168" s="71"/>
      <c r="O168" s="72"/>
      <c r="P168" s="71"/>
      <c r="Q168" s="72"/>
      <c r="R168" s="72"/>
      <c r="S168" s="71"/>
      <c r="T168" s="72"/>
      <c r="U168" s="77"/>
      <c r="V168" s="77"/>
      <c r="W168" s="77"/>
    </row>
    <row r="169" spans="1:23" s="49" customFormat="1" ht="34.5" customHeight="1">
      <c r="A169" s="275"/>
      <c r="B169" s="238"/>
      <c r="C169" s="354"/>
      <c r="D169" s="355"/>
      <c r="E169" s="356"/>
      <c r="F169" s="160">
        <f t="shared" si="28"/>
        <v>0</v>
      </c>
      <c r="G169" s="244">
        <f t="shared" si="30"/>
        <v>0</v>
      </c>
      <c r="H169" s="245">
        <f t="shared" si="29"/>
        <v>0</v>
      </c>
      <c r="I169" s="72"/>
      <c r="J169" s="72"/>
      <c r="K169" s="72"/>
      <c r="L169" s="71"/>
      <c r="M169" s="77"/>
      <c r="N169" s="71"/>
      <c r="O169" s="72"/>
      <c r="P169" s="71"/>
      <c r="Q169" s="72"/>
      <c r="R169" s="72"/>
      <c r="S169" s="71"/>
      <c r="T169" s="72"/>
      <c r="U169" s="77"/>
      <c r="V169" s="77"/>
      <c r="W169" s="77"/>
    </row>
    <row r="170" spans="1:23" s="49" customFormat="1" ht="34.5" customHeight="1">
      <c r="A170" s="275"/>
      <c r="B170" s="61"/>
      <c r="C170" s="354"/>
      <c r="D170" s="355"/>
      <c r="E170" s="356"/>
      <c r="F170" s="160">
        <f t="shared" si="28"/>
        <v>0</v>
      </c>
      <c r="G170" s="199">
        <f t="shared" si="30"/>
        <v>0</v>
      </c>
      <c r="H170" s="188">
        <f t="shared" si="29"/>
        <v>0</v>
      </c>
      <c r="I170" s="72"/>
      <c r="J170" s="72"/>
      <c r="K170" s="72"/>
      <c r="L170" s="71"/>
      <c r="M170" s="77"/>
      <c r="N170" s="71"/>
      <c r="O170" s="72"/>
      <c r="P170" s="71"/>
      <c r="Q170" s="72"/>
      <c r="R170" s="72"/>
      <c r="S170" s="71"/>
      <c r="T170" s="72"/>
      <c r="U170" s="77"/>
      <c r="V170" s="77"/>
      <c r="W170" s="77"/>
    </row>
    <row r="171" spans="1:23" s="49" customFormat="1" ht="34.5" customHeight="1">
      <c r="A171" s="273"/>
      <c r="B171" s="238"/>
      <c r="C171" s="354"/>
      <c r="D171" s="355"/>
      <c r="E171" s="356"/>
      <c r="F171" s="160">
        <f t="shared" si="28"/>
        <v>0</v>
      </c>
      <c r="G171" s="199">
        <f t="shared" si="30"/>
        <v>0</v>
      </c>
      <c r="H171" s="188">
        <f t="shared" si="29"/>
        <v>0</v>
      </c>
      <c r="I171" s="72"/>
      <c r="J171" s="72"/>
      <c r="K171" s="72"/>
      <c r="L171" s="71"/>
      <c r="M171" s="77"/>
      <c r="N171" s="71"/>
      <c r="O171" s="72"/>
      <c r="P171" s="71"/>
      <c r="Q171" s="72"/>
      <c r="R171" s="72"/>
      <c r="S171" s="71"/>
      <c r="T171" s="72"/>
      <c r="U171" s="77"/>
      <c r="V171" s="77"/>
      <c r="W171" s="77"/>
    </row>
    <row r="172" spans="1:23" s="49" customFormat="1" ht="34.5" customHeight="1">
      <c r="A172" s="273"/>
      <c r="B172" s="238"/>
      <c r="C172" s="354"/>
      <c r="D172" s="355"/>
      <c r="E172" s="356"/>
      <c r="F172" s="160">
        <f t="shared" si="28"/>
        <v>0</v>
      </c>
      <c r="G172" s="199">
        <f aca="true" t="shared" si="31" ref="G172:G179">G171-F172</f>
        <v>0</v>
      </c>
      <c r="H172" s="188">
        <f t="shared" si="29"/>
        <v>0</v>
      </c>
      <c r="I172" s="72"/>
      <c r="J172" s="72"/>
      <c r="K172" s="72"/>
      <c r="L172" s="71"/>
      <c r="M172" s="77"/>
      <c r="N172" s="71"/>
      <c r="O172" s="72"/>
      <c r="P172" s="71"/>
      <c r="Q172" s="72"/>
      <c r="R172" s="72"/>
      <c r="S172" s="71"/>
      <c r="T172" s="72"/>
      <c r="U172" s="77"/>
      <c r="V172" s="77"/>
      <c r="W172" s="77"/>
    </row>
    <row r="173" spans="1:23" s="49" customFormat="1" ht="34.5" customHeight="1">
      <c r="A173" s="273"/>
      <c r="B173" s="237"/>
      <c r="C173" s="354"/>
      <c r="D173" s="355"/>
      <c r="E173" s="356"/>
      <c r="F173" s="160">
        <f t="shared" si="28"/>
        <v>0</v>
      </c>
      <c r="G173" s="199">
        <f t="shared" si="31"/>
        <v>0</v>
      </c>
      <c r="H173" s="188">
        <f t="shared" si="29"/>
        <v>0</v>
      </c>
      <c r="I173" s="72"/>
      <c r="J173" s="72"/>
      <c r="K173" s="72"/>
      <c r="L173" s="71"/>
      <c r="M173" s="77"/>
      <c r="N173" s="71"/>
      <c r="O173" s="72"/>
      <c r="P173" s="71"/>
      <c r="Q173" s="72"/>
      <c r="R173" s="72"/>
      <c r="S173" s="71"/>
      <c r="T173" s="72"/>
      <c r="U173" s="77"/>
      <c r="V173" s="77"/>
      <c r="W173" s="77"/>
    </row>
    <row r="174" spans="1:23" s="49" customFormat="1" ht="34.5" customHeight="1">
      <c r="A174" s="273"/>
      <c r="B174" s="237"/>
      <c r="C174" s="354"/>
      <c r="D174" s="355"/>
      <c r="E174" s="356"/>
      <c r="F174" s="160">
        <f t="shared" si="28"/>
        <v>0</v>
      </c>
      <c r="G174" s="199">
        <f t="shared" si="31"/>
        <v>0</v>
      </c>
      <c r="H174" s="188">
        <f t="shared" si="29"/>
        <v>0</v>
      </c>
      <c r="I174" s="72"/>
      <c r="J174" s="72"/>
      <c r="K174" s="72"/>
      <c r="L174" s="71"/>
      <c r="M174" s="77"/>
      <c r="N174" s="71"/>
      <c r="O174" s="72"/>
      <c r="P174" s="71"/>
      <c r="Q174" s="72"/>
      <c r="R174" s="72"/>
      <c r="S174" s="71"/>
      <c r="T174" s="72"/>
      <c r="U174" s="77"/>
      <c r="V174" s="77"/>
      <c r="W174" s="77"/>
    </row>
    <row r="175" spans="1:23" s="49" customFormat="1" ht="34.5" customHeight="1">
      <c r="A175" s="273"/>
      <c r="B175" s="238"/>
      <c r="C175" s="354"/>
      <c r="D175" s="355"/>
      <c r="E175" s="356"/>
      <c r="F175" s="160">
        <f t="shared" si="28"/>
        <v>0</v>
      </c>
      <c r="G175" s="199">
        <f t="shared" si="31"/>
        <v>0</v>
      </c>
      <c r="H175" s="188">
        <f t="shared" si="29"/>
        <v>0</v>
      </c>
      <c r="I175" s="72"/>
      <c r="J175" s="72"/>
      <c r="K175" s="72"/>
      <c r="L175" s="71"/>
      <c r="M175" s="77"/>
      <c r="N175" s="71"/>
      <c r="O175" s="72"/>
      <c r="P175" s="71"/>
      <c r="Q175" s="72"/>
      <c r="R175" s="72"/>
      <c r="S175" s="71"/>
      <c r="T175" s="72"/>
      <c r="U175" s="77"/>
      <c r="V175" s="77"/>
      <c r="W175" s="77"/>
    </row>
    <row r="176" spans="1:23" s="49" customFormat="1" ht="34.5" customHeight="1">
      <c r="A176" s="273"/>
      <c r="B176" s="237"/>
      <c r="C176" s="354"/>
      <c r="D176" s="355"/>
      <c r="E176" s="356"/>
      <c r="F176" s="160">
        <f t="shared" si="28"/>
        <v>0</v>
      </c>
      <c r="G176" s="199">
        <f t="shared" si="31"/>
        <v>0</v>
      </c>
      <c r="H176" s="188">
        <f t="shared" si="29"/>
        <v>0</v>
      </c>
      <c r="I176" s="72"/>
      <c r="J176" s="72"/>
      <c r="K176" s="72"/>
      <c r="L176" s="71"/>
      <c r="M176" s="77"/>
      <c r="N176" s="71"/>
      <c r="O176" s="72"/>
      <c r="P176" s="71"/>
      <c r="Q176" s="72"/>
      <c r="R176" s="72"/>
      <c r="S176" s="71"/>
      <c r="T176" s="72"/>
      <c r="U176" s="77"/>
      <c r="V176" s="77"/>
      <c r="W176" s="77"/>
    </row>
    <row r="177" spans="1:23" s="49" customFormat="1" ht="34.5" customHeight="1">
      <c r="A177" s="273"/>
      <c r="B177" s="238"/>
      <c r="C177" s="354"/>
      <c r="D177" s="355"/>
      <c r="E177" s="356"/>
      <c r="F177" s="160">
        <f t="shared" si="28"/>
        <v>0</v>
      </c>
      <c r="G177" s="199">
        <f t="shared" si="31"/>
        <v>0</v>
      </c>
      <c r="H177" s="188">
        <f t="shared" si="29"/>
        <v>0</v>
      </c>
      <c r="I177" s="72"/>
      <c r="J177" s="72"/>
      <c r="K177" s="72"/>
      <c r="L177" s="71"/>
      <c r="M177" s="77"/>
      <c r="N177" s="71"/>
      <c r="O177" s="72"/>
      <c r="P177" s="71"/>
      <c r="Q177" s="72"/>
      <c r="R177" s="72"/>
      <c r="S177" s="71"/>
      <c r="T177" s="72"/>
      <c r="U177" s="77"/>
      <c r="V177" s="77"/>
      <c r="W177" s="77"/>
    </row>
    <row r="178" spans="1:23" s="49" customFormat="1" ht="34.5" customHeight="1">
      <c r="A178" s="273"/>
      <c r="B178" s="237"/>
      <c r="C178" s="354"/>
      <c r="D178" s="355"/>
      <c r="E178" s="356"/>
      <c r="F178" s="160">
        <f t="shared" si="28"/>
        <v>0</v>
      </c>
      <c r="G178" s="199">
        <f t="shared" si="31"/>
        <v>0</v>
      </c>
      <c r="H178" s="188">
        <f t="shared" si="29"/>
        <v>0</v>
      </c>
      <c r="I178" s="72"/>
      <c r="J178" s="72"/>
      <c r="K178" s="72"/>
      <c r="L178" s="71"/>
      <c r="M178" s="77"/>
      <c r="N178" s="71"/>
      <c r="O178" s="72"/>
      <c r="P178" s="71"/>
      <c r="Q178" s="72"/>
      <c r="R178" s="72"/>
      <c r="S178" s="71"/>
      <c r="T178" s="72"/>
      <c r="U178" s="77"/>
      <c r="V178" s="77"/>
      <c r="W178" s="77"/>
    </row>
    <row r="179" spans="1:251" s="49" customFormat="1" ht="34.5" customHeight="1">
      <c r="A179" s="273"/>
      <c r="B179" s="238"/>
      <c r="C179" s="354"/>
      <c r="D179" s="355"/>
      <c r="E179" s="356"/>
      <c r="F179" s="160">
        <f t="shared" si="28"/>
        <v>0</v>
      </c>
      <c r="G179" s="199">
        <f t="shared" si="31"/>
        <v>0</v>
      </c>
      <c r="H179" s="188">
        <f t="shared" si="29"/>
        <v>0</v>
      </c>
      <c r="I179" s="72"/>
      <c r="J179" s="72"/>
      <c r="K179" s="72"/>
      <c r="L179" s="71"/>
      <c r="M179" s="77"/>
      <c r="N179" s="71"/>
      <c r="O179" s="72"/>
      <c r="P179" s="71"/>
      <c r="Q179" s="72"/>
      <c r="R179" s="72"/>
      <c r="S179" s="71"/>
      <c r="T179" s="72"/>
      <c r="U179" s="77"/>
      <c r="V179" s="77"/>
      <c r="W179" s="77"/>
      <c r="IP179" s="51"/>
      <c r="IQ179" s="51"/>
    </row>
    <row r="180" spans="1:251" s="37" customFormat="1" ht="3.75" customHeight="1" thickBot="1">
      <c r="A180" s="276"/>
      <c r="B180" s="13"/>
      <c r="C180" s="180"/>
      <c r="D180" s="180"/>
      <c r="E180" s="180"/>
      <c r="F180" s="42"/>
      <c r="G180" s="200"/>
      <c r="H180" s="189"/>
      <c r="I180" s="5"/>
      <c r="J180" s="5"/>
      <c r="K180" s="5"/>
      <c r="L180" s="6"/>
      <c r="M180" s="5"/>
      <c r="N180" s="6"/>
      <c r="O180" s="5"/>
      <c r="P180" s="6"/>
      <c r="Q180" s="5"/>
      <c r="R180" s="5"/>
      <c r="S180" s="6"/>
      <c r="T180" s="5"/>
      <c r="U180" s="5"/>
      <c r="V180" s="5"/>
      <c r="W180" s="5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  <c r="HR180" s="1"/>
      <c r="HS180" s="1"/>
      <c r="HT180" s="1"/>
      <c r="HU180" s="1"/>
      <c r="HV180" s="1"/>
      <c r="HW180" s="1"/>
      <c r="HX180" s="1"/>
      <c r="HY180" s="1"/>
      <c r="HZ180" s="1"/>
      <c r="IA180" s="1"/>
      <c r="IB180" s="1"/>
      <c r="IC180" s="1"/>
      <c r="ID180" s="1"/>
      <c r="IE180" s="1"/>
      <c r="IF180" s="1"/>
      <c r="IG180" s="1"/>
      <c r="IH180" s="1"/>
      <c r="II180" s="1"/>
      <c r="IJ180" s="1"/>
      <c r="IK180" s="1"/>
      <c r="IL180" s="1"/>
      <c r="IM180" s="1"/>
      <c r="IN180" s="1"/>
      <c r="IO180" s="1"/>
      <c r="IP180" s="1"/>
      <c r="IQ180" s="1"/>
    </row>
    <row r="181" spans="1:23" ht="4.5" customHeight="1">
      <c r="A181" s="277"/>
      <c r="B181" s="1"/>
      <c r="C181" s="181"/>
      <c r="D181" s="181"/>
      <c r="E181" s="181"/>
      <c r="F181" s="4"/>
      <c r="G181" s="201"/>
      <c r="H181" s="190"/>
      <c r="I181" s="2"/>
      <c r="J181" s="8"/>
      <c r="K181" s="8"/>
      <c r="L181" s="2"/>
      <c r="M181" s="8"/>
      <c r="N181" s="2"/>
      <c r="O181" s="8"/>
      <c r="P181" s="2"/>
      <c r="Q181" s="2"/>
      <c r="R181" s="8"/>
      <c r="S181" s="3"/>
      <c r="T181" s="2"/>
      <c r="U181" s="9"/>
      <c r="V181" s="9"/>
      <c r="W181" s="9"/>
    </row>
    <row r="182" spans="1:23" s="49" customFormat="1" ht="30" customHeight="1">
      <c r="A182" s="347" t="s">
        <v>6</v>
      </c>
      <c r="B182" s="348"/>
      <c r="C182" s="348"/>
      <c r="D182" s="348"/>
      <c r="E182" s="349"/>
      <c r="F182" s="205">
        <f>SUM(F148:F181)</f>
        <v>0</v>
      </c>
      <c r="G182" s="194"/>
      <c r="H182" s="191"/>
      <c r="I182" s="204">
        <f aca="true" t="shared" si="32" ref="I182:U182">SUM(I148:I179)</f>
        <v>0</v>
      </c>
      <c r="J182" s="204">
        <f>SUM(J148:J179)</f>
        <v>0</v>
      </c>
      <c r="K182" s="204">
        <f t="shared" si="32"/>
        <v>0</v>
      </c>
      <c r="L182" s="204">
        <f t="shared" si="32"/>
        <v>0</v>
      </c>
      <c r="M182" s="204">
        <f t="shared" si="32"/>
        <v>0</v>
      </c>
      <c r="N182" s="204">
        <f t="shared" si="32"/>
        <v>0</v>
      </c>
      <c r="O182" s="204">
        <f t="shared" si="32"/>
        <v>0</v>
      </c>
      <c r="P182" s="204">
        <f t="shared" si="32"/>
        <v>0</v>
      </c>
      <c r="Q182" s="204">
        <f t="shared" si="32"/>
        <v>0</v>
      </c>
      <c r="R182" s="204">
        <f t="shared" si="32"/>
        <v>0</v>
      </c>
      <c r="S182" s="226">
        <f t="shared" si="32"/>
        <v>0</v>
      </c>
      <c r="T182" s="204">
        <f t="shared" si="32"/>
        <v>0</v>
      </c>
      <c r="U182" s="204">
        <f t="shared" si="32"/>
        <v>0</v>
      </c>
      <c r="V182" s="204">
        <f>SUM(V148:V179)</f>
        <v>0</v>
      </c>
      <c r="W182" s="204">
        <f>SUM(W148:W179)</f>
        <v>0</v>
      </c>
    </row>
    <row r="183" spans="1:23" ht="4.5" customHeight="1" thickBot="1">
      <c r="A183" s="278"/>
      <c r="B183" s="10"/>
      <c r="C183" s="182"/>
      <c r="D183" s="182"/>
      <c r="E183" s="183"/>
      <c r="F183" s="12"/>
      <c r="G183" s="202"/>
      <c r="H183" s="192"/>
      <c r="I183" s="13"/>
      <c r="J183" s="13"/>
      <c r="K183" s="10"/>
      <c r="L183" s="13"/>
      <c r="M183" s="10"/>
      <c r="N183" s="13"/>
      <c r="O183" s="10"/>
      <c r="P183" s="13"/>
      <c r="Q183" s="13"/>
      <c r="R183" s="10"/>
      <c r="S183" s="41"/>
      <c r="T183" s="13"/>
      <c r="U183" s="11"/>
      <c r="V183" s="11"/>
      <c r="W183" s="11"/>
    </row>
    <row r="184" spans="1:5" ht="3.75" customHeight="1" thickBot="1">
      <c r="A184" s="277"/>
      <c r="B184" s="1"/>
      <c r="C184" s="181"/>
      <c r="D184" s="181"/>
      <c r="E184" s="181"/>
    </row>
    <row r="185" spans="1:23" ht="37.5" customHeight="1" thickBot="1" thickTop="1">
      <c r="A185" s="350" t="s">
        <v>53</v>
      </c>
      <c r="B185" s="351"/>
      <c r="C185" s="351"/>
      <c r="D185" s="351"/>
      <c r="E185" s="352"/>
      <c r="F185" s="159" t="s">
        <v>54</v>
      </c>
      <c r="G185" s="206">
        <f>F182</f>
        <v>0</v>
      </c>
      <c r="H185" s="193" t="s">
        <v>55</v>
      </c>
      <c r="I185" s="203">
        <f>I182*6.55957</f>
        <v>0</v>
      </c>
      <c r="J185" s="203">
        <f>J182*6.55957</f>
        <v>0</v>
      </c>
      <c r="K185" s="203">
        <f aca="true" t="shared" si="33" ref="K185:U185">K182*6.55957</f>
        <v>0</v>
      </c>
      <c r="L185" s="203">
        <f t="shared" si="33"/>
        <v>0</v>
      </c>
      <c r="M185" s="203">
        <f t="shared" si="33"/>
        <v>0</v>
      </c>
      <c r="N185" s="203">
        <f t="shared" si="33"/>
        <v>0</v>
      </c>
      <c r="O185" s="203">
        <f t="shared" si="33"/>
        <v>0</v>
      </c>
      <c r="P185" s="203">
        <f t="shared" si="33"/>
        <v>0</v>
      </c>
      <c r="Q185" s="203">
        <f t="shared" si="33"/>
        <v>0</v>
      </c>
      <c r="R185" s="203">
        <f t="shared" si="33"/>
        <v>0</v>
      </c>
      <c r="S185" s="203">
        <f t="shared" si="33"/>
        <v>0</v>
      </c>
      <c r="T185" s="203">
        <f t="shared" si="33"/>
        <v>0</v>
      </c>
      <c r="U185" s="203">
        <f t="shared" si="33"/>
        <v>0</v>
      </c>
      <c r="V185" s="203">
        <f>V182*6.55957</f>
        <v>0</v>
      </c>
      <c r="W185" s="203">
        <f>W182*6.55957</f>
        <v>0</v>
      </c>
    </row>
    <row r="186" spans="1:5" ht="4.5" customHeight="1" thickBot="1" thickTop="1">
      <c r="A186" s="278"/>
      <c r="B186" s="10"/>
      <c r="C186" s="182"/>
      <c r="D186" s="182"/>
      <c r="E186" s="183"/>
    </row>
    <row r="187" spans="1:23" s="52" customFormat="1" ht="30">
      <c r="A187" s="282" t="s">
        <v>88</v>
      </c>
      <c r="B187" s="282"/>
      <c r="D187" s="264" t="s">
        <v>87</v>
      </c>
      <c r="E187" s="309"/>
      <c r="F187" s="345" t="str">
        <f>F141</f>
        <v>Non de l'action :</v>
      </c>
      <c r="G187" s="359"/>
      <c r="H187" s="345">
        <f>H141</f>
        <v>0</v>
      </c>
      <c r="I187" s="345"/>
      <c r="J187" s="345"/>
      <c r="K187" s="345"/>
      <c r="L187" s="340" t="str">
        <f>L141</f>
        <v>DATES :</v>
      </c>
      <c r="M187" s="359"/>
      <c r="N187" s="340">
        <f>N141</f>
        <v>0</v>
      </c>
      <c r="O187" s="359"/>
      <c r="P187" s="301" t="s">
        <v>40</v>
      </c>
      <c r="Q187" s="340">
        <f>Q141</f>
        <v>0</v>
      </c>
      <c r="R187" s="359"/>
      <c r="S187" s="301"/>
      <c r="T187" s="48" t="s">
        <v>29</v>
      </c>
      <c r="U187" s="98">
        <v>5</v>
      </c>
      <c r="V187" s="98">
        <v>5</v>
      </c>
      <c r="W187" s="98"/>
    </row>
    <row r="188" spans="1:23" s="52" customFormat="1" ht="12.75" customHeight="1">
      <c r="A188" s="267"/>
      <c r="C188" s="176"/>
      <c r="D188" s="176"/>
      <c r="E188" s="176"/>
      <c r="G188" s="196"/>
      <c r="H188" s="185"/>
      <c r="M188" s="53"/>
      <c r="N188" s="56"/>
      <c r="O188" s="56"/>
      <c r="P188" s="56"/>
      <c r="Q188" s="54"/>
      <c r="T188" s="53"/>
      <c r="U188" s="57"/>
      <c r="V188" s="57"/>
      <c r="W188" s="57"/>
    </row>
    <row r="189" spans="6:8" ht="12.75" customHeight="1" thickBot="1">
      <c r="F189" s="360">
        <f>F99</f>
        <v>0</v>
      </c>
      <c r="G189" s="360"/>
      <c r="H189" s="186">
        <f>H99</f>
        <v>0</v>
      </c>
    </row>
    <row r="190" spans="1:23" ht="15" customHeight="1">
      <c r="A190" s="269"/>
      <c r="B190" s="15" t="s">
        <v>1</v>
      </c>
      <c r="C190" s="177"/>
      <c r="D190" s="177"/>
      <c r="E190" s="177"/>
      <c r="F190" s="361" t="str">
        <f>F100</f>
        <v>MONTANT</v>
      </c>
      <c r="G190" s="358"/>
      <c r="H190" s="364">
        <f>H100</f>
        <v>0</v>
      </c>
      <c r="I190" s="31" t="str">
        <f>I4</f>
        <v>A</v>
      </c>
      <c r="J190" s="31" t="str">
        <f aca="true" t="shared" si="34" ref="J190:W190">J4</f>
        <v>B</v>
      </c>
      <c r="K190" s="31" t="str">
        <f t="shared" si="34"/>
        <v>C</v>
      </c>
      <c r="L190" s="31" t="str">
        <f t="shared" si="34"/>
        <v>D</v>
      </c>
      <c r="M190" s="31" t="str">
        <f t="shared" si="34"/>
        <v>E</v>
      </c>
      <c r="N190" s="31" t="str">
        <f t="shared" si="34"/>
        <v>F</v>
      </c>
      <c r="O190" s="31" t="str">
        <f t="shared" si="34"/>
        <v>G</v>
      </c>
      <c r="P190" s="31" t="str">
        <f t="shared" si="34"/>
        <v>H</v>
      </c>
      <c r="Q190" s="31" t="str">
        <f t="shared" si="34"/>
        <v>I</v>
      </c>
      <c r="R190" s="31" t="str">
        <f t="shared" si="34"/>
        <v>J</v>
      </c>
      <c r="S190" s="31" t="str">
        <f t="shared" si="34"/>
        <v>K</v>
      </c>
      <c r="T190" s="31" t="str">
        <f t="shared" si="34"/>
        <v>M</v>
      </c>
      <c r="U190" s="31" t="str">
        <f t="shared" si="34"/>
        <v>N</v>
      </c>
      <c r="V190" s="31" t="str">
        <f t="shared" si="34"/>
        <v>O</v>
      </c>
      <c r="W190" s="31" t="str">
        <f t="shared" si="34"/>
        <v>P </v>
      </c>
    </row>
    <row r="191" spans="1:23" ht="15" customHeight="1" thickBot="1">
      <c r="A191" s="270" t="s">
        <v>0</v>
      </c>
      <c r="B191" s="19" t="s">
        <v>2</v>
      </c>
      <c r="C191" s="353" t="s">
        <v>3</v>
      </c>
      <c r="D191" s="353"/>
      <c r="E191" s="353"/>
      <c r="F191" s="362"/>
      <c r="G191" s="363"/>
      <c r="H191" s="365"/>
      <c r="I191" s="342" t="str">
        <f>I145</f>
        <v>Payes et Charges</v>
      </c>
      <c r="J191" s="342" t="s">
        <v>96</v>
      </c>
      <c r="K191" s="342" t="str">
        <f>K145</f>
        <v>Denrées Alimentaires</v>
      </c>
      <c r="L191" s="342" t="str">
        <f aca="true" t="shared" si="35" ref="L191:V191">L145</f>
        <v>Produits d'Entretien</v>
      </c>
      <c r="M191" s="342" t="str">
        <f t="shared" si="35"/>
        <v>Petit Matériel</v>
      </c>
      <c r="N191" s="342" t="str">
        <f t="shared" si="35"/>
        <v>Entretien et Réparation</v>
      </c>
      <c r="O191" s="342" t="str">
        <f t="shared" si="35"/>
        <v>Fournitures Administ.</v>
      </c>
      <c r="P191" s="342" t="str">
        <f t="shared" si="35"/>
        <v>Combustibles</v>
      </c>
      <c r="Q191" s="342" t="str">
        <f t="shared" si="35"/>
        <v>Carburants Lubrifiants</v>
      </c>
      <c r="R191" s="342" t="str">
        <f t="shared" si="35"/>
        <v>Produits Pharma.</v>
      </c>
      <c r="S191" s="342" t="str">
        <f t="shared" si="35"/>
        <v>Voyages et Déplacements</v>
      </c>
      <c r="T191" s="342" t="str">
        <f t="shared" si="35"/>
        <v>Camping Hébergement</v>
      </c>
      <c r="U191" s="342" t="str">
        <f t="shared" si="35"/>
        <v>Fournitures Educatives</v>
      </c>
      <c r="V191" s="342" t="str">
        <f t="shared" si="35"/>
        <v>Prerstations Pédagogiques</v>
      </c>
      <c r="W191" s="342" t="str">
        <f>W145</f>
        <v>Charges Supplétives</v>
      </c>
    </row>
    <row r="192" spans="1:23" ht="13.5" customHeight="1" thickBot="1">
      <c r="A192" s="271"/>
      <c r="B192" s="21" t="s">
        <v>33</v>
      </c>
      <c r="C192" s="178"/>
      <c r="D192" s="178"/>
      <c r="E192" s="178"/>
      <c r="F192" s="22">
        <f>F102</f>
        <v>0</v>
      </c>
      <c r="G192" s="197">
        <f>G102</f>
        <v>0</v>
      </c>
      <c r="H192" s="366"/>
      <c r="I192" s="343">
        <f>I102</f>
        <v>0</v>
      </c>
      <c r="J192" s="343"/>
      <c r="K192" s="343">
        <f>K102</f>
        <v>0</v>
      </c>
      <c r="L192" s="343">
        <f aca="true" t="shared" si="36" ref="L192:V192">L102</f>
        <v>0</v>
      </c>
      <c r="M192" s="343">
        <f t="shared" si="36"/>
        <v>0</v>
      </c>
      <c r="N192" s="343">
        <f t="shared" si="36"/>
        <v>0</v>
      </c>
      <c r="O192" s="343">
        <f t="shared" si="36"/>
        <v>0</v>
      </c>
      <c r="P192" s="343">
        <f t="shared" si="36"/>
        <v>0</v>
      </c>
      <c r="Q192" s="343">
        <f t="shared" si="36"/>
        <v>0</v>
      </c>
      <c r="R192" s="343">
        <f t="shared" si="36"/>
        <v>0</v>
      </c>
      <c r="S192" s="343">
        <f t="shared" si="36"/>
        <v>0</v>
      </c>
      <c r="T192" s="343">
        <f t="shared" si="36"/>
        <v>0</v>
      </c>
      <c r="U192" s="343">
        <f t="shared" si="36"/>
        <v>0</v>
      </c>
      <c r="V192" s="343">
        <f t="shared" si="36"/>
        <v>0</v>
      </c>
      <c r="W192" s="343">
        <f>W102</f>
        <v>0</v>
      </c>
    </row>
    <row r="193" spans="1:23" ht="4.5" customHeight="1">
      <c r="A193" s="270"/>
      <c r="B193" s="19"/>
      <c r="C193" s="179"/>
      <c r="D193" s="179"/>
      <c r="E193" s="179"/>
      <c r="F193" s="97"/>
      <c r="G193" s="198"/>
      <c r="H193" s="187"/>
      <c r="I193" s="32"/>
      <c r="J193" s="32"/>
      <c r="K193" s="32"/>
      <c r="L193" s="28"/>
      <c r="M193" s="32"/>
      <c r="N193" s="28"/>
      <c r="O193" s="32"/>
      <c r="P193" s="28"/>
      <c r="Q193" s="32"/>
      <c r="R193" s="32"/>
      <c r="S193" s="28"/>
      <c r="T193" s="34"/>
      <c r="U193" s="34"/>
      <c r="V193" s="34"/>
      <c r="W193" s="34"/>
    </row>
    <row r="194" spans="1:23" s="68" customFormat="1" ht="30" customHeight="1">
      <c r="A194" s="272"/>
      <c r="B194" s="240"/>
      <c r="C194" s="357" t="s">
        <v>82</v>
      </c>
      <c r="D194" s="353"/>
      <c r="E194" s="358"/>
      <c r="F194" s="208">
        <f>F182</f>
        <v>0</v>
      </c>
      <c r="G194" s="209">
        <f>G179</f>
        <v>0</v>
      </c>
      <c r="H194" s="210">
        <f>G194*6.55957</f>
        <v>0</v>
      </c>
      <c r="I194" s="211">
        <f>I182</f>
        <v>0</v>
      </c>
      <c r="J194" s="211">
        <f>J182</f>
        <v>0</v>
      </c>
      <c r="K194" s="211">
        <f aca="true" t="shared" si="37" ref="K194:V194">K182</f>
        <v>0</v>
      </c>
      <c r="L194" s="211">
        <f t="shared" si="37"/>
        <v>0</v>
      </c>
      <c r="M194" s="211">
        <f t="shared" si="37"/>
        <v>0</v>
      </c>
      <c r="N194" s="211">
        <f t="shared" si="37"/>
        <v>0</v>
      </c>
      <c r="O194" s="211">
        <f t="shared" si="37"/>
        <v>0</v>
      </c>
      <c r="P194" s="211">
        <f t="shared" si="37"/>
        <v>0</v>
      </c>
      <c r="Q194" s="211">
        <f t="shared" si="37"/>
        <v>0</v>
      </c>
      <c r="R194" s="211">
        <f t="shared" si="37"/>
        <v>0</v>
      </c>
      <c r="S194" s="225">
        <f t="shared" si="37"/>
        <v>0</v>
      </c>
      <c r="T194" s="211">
        <f t="shared" si="37"/>
        <v>0</v>
      </c>
      <c r="U194" s="211">
        <f t="shared" si="37"/>
        <v>0</v>
      </c>
      <c r="V194" s="211">
        <f t="shared" si="37"/>
        <v>0</v>
      </c>
      <c r="W194" s="211">
        <f>W182</f>
        <v>0</v>
      </c>
    </row>
    <row r="195" spans="1:23" s="49" customFormat="1" ht="34.5" customHeight="1">
      <c r="A195" s="273"/>
      <c r="B195" s="237"/>
      <c r="C195" s="354"/>
      <c r="D195" s="355"/>
      <c r="E195" s="356"/>
      <c r="F195" s="160">
        <f>SUM(I195:W195)</f>
        <v>0</v>
      </c>
      <c r="G195" s="199">
        <f>G194-F195</f>
        <v>0</v>
      </c>
      <c r="H195" s="188">
        <f>G195*6.55957</f>
        <v>0</v>
      </c>
      <c r="I195" s="66"/>
      <c r="J195" s="66"/>
      <c r="K195" s="66"/>
      <c r="L195" s="67"/>
      <c r="M195" s="66"/>
      <c r="N195" s="67"/>
      <c r="O195" s="66"/>
      <c r="P195" s="67"/>
      <c r="Q195" s="66"/>
      <c r="R195" s="66"/>
      <c r="S195" s="67"/>
      <c r="T195" s="66"/>
      <c r="U195" s="66"/>
      <c r="V195" s="66"/>
      <c r="W195" s="66"/>
    </row>
    <row r="196" spans="1:23" s="49" customFormat="1" ht="34.5" customHeight="1">
      <c r="A196" s="274"/>
      <c r="B196" s="238"/>
      <c r="C196" s="373"/>
      <c r="D196" s="374"/>
      <c r="E196" s="375"/>
      <c r="F196" s="160">
        <f aca="true" t="shared" si="38" ref="F196:F225">SUM(I196:W196)</f>
        <v>0</v>
      </c>
      <c r="G196" s="199">
        <f>G195-F196</f>
        <v>0</v>
      </c>
      <c r="H196" s="188">
        <f aca="true" t="shared" si="39" ref="H196:H225">G196*6.55957</f>
        <v>0</v>
      </c>
      <c r="I196" s="72"/>
      <c r="J196" s="72"/>
      <c r="K196" s="72"/>
      <c r="L196" s="71"/>
      <c r="M196" s="72"/>
      <c r="N196" s="71"/>
      <c r="O196" s="72"/>
      <c r="P196" s="71"/>
      <c r="Q196" s="72"/>
      <c r="R196" s="72"/>
      <c r="S196" s="71"/>
      <c r="T196" s="72"/>
      <c r="U196" s="72"/>
      <c r="V196" s="72"/>
      <c r="W196" s="72"/>
    </row>
    <row r="197" spans="1:23" s="49" customFormat="1" ht="34.5" customHeight="1">
      <c r="A197" s="275"/>
      <c r="B197" s="237"/>
      <c r="C197" s="354"/>
      <c r="D197" s="355"/>
      <c r="E197" s="356"/>
      <c r="F197" s="160">
        <f t="shared" si="38"/>
        <v>0</v>
      </c>
      <c r="G197" s="199">
        <f>G196-F197</f>
        <v>0</v>
      </c>
      <c r="H197" s="188">
        <f t="shared" si="39"/>
        <v>0</v>
      </c>
      <c r="I197" s="72"/>
      <c r="J197" s="72"/>
      <c r="K197" s="72"/>
      <c r="L197" s="71"/>
      <c r="M197" s="72"/>
      <c r="N197" s="71"/>
      <c r="O197" s="72"/>
      <c r="P197" s="71"/>
      <c r="Q197" s="72"/>
      <c r="R197" s="72"/>
      <c r="S197" s="71"/>
      <c r="T197" s="72"/>
      <c r="U197" s="72"/>
      <c r="V197" s="72"/>
      <c r="W197" s="72"/>
    </row>
    <row r="198" spans="1:23" s="49" customFormat="1" ht="34.5" customHeight="1">
      <c r="A198" s="279"/>
      <c r="B198" s="236"/>
      <c r="C198" s="367"/>
      <c r="D198" s="368"/>
      <c r="E198" s="369"/>
      <c r="F198" s="160">
        <f t="shared" si="38"/>
        <v>0</v>
      </c>
      <c r="G198" s="199">
        <f>G197-F198</f>
        <v>0</v>
      </c>
      <c r="H198" s="188">
        <f t="shared" si="39"/>
        <v>0</v>
      </c>
      <c r="I198" s="72"/>
      <c r="J198" s="72"/>
      <c r="K198" s="72"/>
      <c r="L198" s="71"/>
      <c r="M198" s="72"/>
      <c r="N198" s="71"/>
      <c r="O198" s="72"/>
      <c r="P198" s="71"/>
      <c r="Q198" s="72"/>
      <c r="R198" s="72"/>
      <c r="S198" s="71"/>
      <c r="T198" s="72"/>
      <c r="U198" s="72"/>
      <c r="V198" s="72"/>
      <c r="W198" s="72"/>
    </row>
    <row r="199" spans="1:23" s="49" customFormat="1" ht="34.5" customHeight="1">
      <c r="A199" s="275"/>
      <c r="B199" s="238"/>
      <c r="C199" s="354"/>
      <c r="D199" s="355"/>
      <c r="E199" s="356"/>
      <c r="F199" s="160">
        <f t="shared" si="38"/>
        <v>0</v>
      </c>
      <c r="G199" s="199">
        <f>G197-F199</f>
        <v>0</v>
      </c>
      <c r="H199" s="188">
        <f t="shared" si="39"/>
        <v>0</v>
      </c>
      <c r="I199" s="72"/>
      <c r="J199" s="72"/>
      <c r="K199" s="72"/>
      <c r="L199" s="71"/>
      <c r="M199" s="72"/>
      <c r="N199" s="71"/>
      <c r="O199" s="72"/>
      <c r="P199" s="71"/>
      <c r="Q199" s="72"/>
      <c r="R199" s="72"/>
      <c r="S199" s="71"/>
      <c r="T199" s="72"/>
      <c r="U199" s="72"/>
      <c r="V199" s="72"/>
      <c r="W199" s="72"/>
    </row>
    <row r="200" spans="1:23" s="49" customFormat="1" ht="34.5" customHeight="1">
      <c r="A200" s="275"/>
      <c r="B200" s="241"/>
      <c r="C200" s="354"/>
      <c r="D200" s="355"/>
      <c r="E200" s="356"/>
      <c r="F200" s="160">
        <f t="shared" si="38"/>
        <v>0</v>
      </c>
      <c r="G200" s="199">
        <f aca="true" t="shared" si="40" ref="G200:G217">G199-F200</f>
        <v>0</v>
      </c>
      <c r="H200" s="188">
        <f t="shared" si="39"/>
        <v>0</v>
      </c>
      <c r="I200" s="72"/>
      <c r="J200" s="72"/>
      <c r="K200" s="72"/>
      <c r="L200" s="71"/>
      <c r="M200" s="72"/>
      <c r="N200" s="71"/>
      <c r="O200" s="72"/>
      <c r="P200" s="71"/>
      <c r="Q200" s="72"/>
      <c r="R200" s="72"/>
      <c r="S200" s="71"/>
      <c r="T200" s="72"/>
      <c r="U200" s="72"/>
      <c r="V200" s="72"/>
      <c r="W200" s="72"/>
    </row>
    <row r="201" spans="1:23" s="49" customFormat="1" ht="34.5" customHeight="1">
      <c r="A201" s="275"/>
      <c r="B201" s="238"/>
      <c r="C201" s="354"/>
      <c r="D201" s="355"/>
      <c r="E201" s="356"/>
      <c r="F201" s="160">
        <f t="shared" si="38"/>
        <v>0</v>
      </c>
      <c r="G201" s="199">
        <f t="shared" si="40"/>
        <v>0</v>
      </c>
      <c r="H201" s="188">
        <f t="shared" si="39"/>
        <v>0</v>
      </c>
      <c r="I201" s="72"/>
      <c r="J201" s="72"/>
      <c r="K201" s="72"/>
      <c r="L201" s="71"/>
      <c r="M201" s="72"/>
      <c r="N201" s="71"/>
      <c r="O201" s="72"/>
      <c r="P201" s="71"/>
      <c r="Q201" s="72"/>
      <c r="R201" s="72"/>
      <c r="S201" s="71"/>
      <c r="T201" s="72"/>
      <c r="U201" s="72"/>
      <c r="V201" s="72"/>
      <c r="W201" s="72"/>
    </row>
    <row r="202" spans="1:23" s="49" customFormat="1" ht="34.5" customHeight="1">
      <c r="A202" s="275"/>
      <c r="B202" s="237"/>
      <c r="C202" s="354"/>
      <c r="D202" s="355"/>
      <c r="E202" s="356"/>
      <c r="F202" s="160">
        <f t="shared" si="38"/>
        <v>0</v>
      </c>
      <c r="G202" s="199">
        <f t="shared" si="40"/>
        <v>0</v>
      </c>
      <c r="H202" s="188">
        <f t="shared" si="39"/>
        <v>0</v>
      </c>
      <c r="I202" s="72"/>
      <c r="J202" s="72"/>
      <c r="K202" s="72"/>
      <c r="L202" s="71"/>
      <c r="M202" s="72"/>
      <c r="N202" s="71"/>
      <c r="O202" s="72"/>
      <c r="P202" s="71"/>
      <c r="Q202" s="72"/>
      <c r="R202" s="72"/>
      <c r="S202" s="71"/>
      <c r="T202" s="72"/>
      <c r="U202" s="72"/>
      <c r="V202" s="72"/>
      <c r="W202" s="72"/>
    </row>
    <row r="203" spans="1:23" s="49" customFormat="1" ht="34.5" customHeight="1">
      <c r="A203" s="279"/>
      <c r="B203" s="236"/>
      <c r="C203" s="367"/>
      <c r="D203" s="368"/>
      <c r="E203" s="369"/>
      <c r="F203" s="160">
        <f t="shared" si="38"/>
        <v>0</v>
      </c>
      <c r="G203" s="199">
        <f t="shared" si="40"/>
        <v>0</v>
      </c>
      <c r="H203" s="188">
        <f t="shared" si="39"/>
        <v>0</v>
      </c>
      <c r="I203" s="72"/>
      <c r="J203" s="72"/>
      <c r="K203" s="72"/>
      <c r="L203" s="71"/>
      <c r="M203" s="72"/>
      <c r="N203" s="71"/>
      <c r="O203" s="72"/>
      <c r="P203" s="71"/>
      <c r="Q203" s="72"/>
      <c r="R203" s="72"/>
      <c r="S203" s="71"/>
      <c r="T203" s="72"/>
      <c r="U203" s="72"/>
      <c r="V203" s="72"/>
      <c r="W203" s="72"/>
    </row>
    <row r="204" spans="1:23" s="49" customFormat="1" ht="34.5" customHeight="1">
      <c r="A204" s="275"/>
      <c r="B204" s="237"/>
      <c r="C204" s="354"/>
      <c r="D204" s="355"/>
      <c r="E204" s="356"/>
      <c r="F204" s="160">
        <f t="shared" si="38"/>
        <v>0</v>
      </c>
      <c r="G204" s="199">
        <f t="shared" si="40"/>
        <v>0</v>
      </c>
      <c r="H204" s="188">
        <f t="shared" si="39"/>
        <v>0</v>
      </c>
      <c r="I204" s="72"/>
      <c r="J204" s="72"/>
      <c r="K204" s="72"/>
      <c r="L204" s="71"/>
      <c r="M204" s="72"/>
      <c r="N204" s="71"/>
      <c r="O204" s="72"/>
      <c r="P204" s="71"/>
      <c r="Q204" s="72"/>
      <c r="R204" s="72"/>
      <c r="S204" s="71"/>
      <c r="T204" s="72"/>
      <c r="U204" s="72"/>
      <c r="V204" s="72"/>
      <c r="W204" s="72"/>
    </row>
    <row r="205" spans="1:23" s="49" customFormat="1" ht="34.5" customHeight="1">
      <c r="A205" s="275"/>
      <c r="B205" s="238"/>
      <c r="C205" s="354"/>
      <c r="D205" s="355"/>
      <c r="E205" s="356"/>
      <c r="F205" s="160">
        <f t="shared" si="38"/>
        <v>0</v>
      </c>
      <c r="G205" s="199">
        <f t="shared" si="40"/>
        <v>0</v>
      </c>
      <c r="H205" s="188">
        <f t="shared" si="39"/>
        <v>0</v>
      </c>
      <c r="I205" s="72"/>
      <c r="J205" s="72"/>
      <c r="K205" s="72"/>
      <c r="L205" s="71"/>
      <c r="M205" s="72"/>
      <c r="N205" s="71"/>
      <c r="O205" s="72"/>
      <c r="P205" s="71"/>
      <c r="Q205" s="72"/>
      <c r="R205" s="72"/>
      <c r="S205" s="71"/>
      <c r="T205" s="72"/>
      <c r="U205" s="72"/>
      <c r="V205" s="72"/>
      <c r="W205" s="72"/>
    </row>
    <row r="206" spans="1:23" s="49" customFormat="1" ht="34.5" customHeight="1">
      <c r="A206" s="275"/>
      <c r="B206" s="237"/>
      <c r="C206" s="354"/>
      <c r="D206" s="355"/>
      <c r="E206" s="356"/>
      <c r="F206" s="160">
        <f t="shared" si="38"/>
        <v>0</v>
      </c>
      <c r="G206" s="199">
        <f t="shared" si="40"/>
        <v>0</v>
      </c>
      <c r="H206" s="188">
        <f t="shared" si="39"/>
        <v>0</v>
      </c>
      <c r="I206" s="72"/>
      <c r="J206" s="72"/>
      <c r="K206" s="72"/>
      <c r="L206" s="71"/>
      <c r="M206" s="72"/>
      <c r="N206" s="71"/>
      <c r="O206" s="72"/>
      <c r="P206" s="71"/>
      <c r="Q206" s="72"/>
      <c r="R206" s="72"/>
      <c r="S206" s="71"/>
      <c r="T206" s="72"/>
      <c r="U206" s="72"/>
      <c r="V206" s="72"/>
      <c r="W206" s="72"/>
    </row>
    <row r="207" spans="1:23" s="49" customFormat="1" ht="34.5" customHeight="1">
      <c r="A207" s="275"/>
      <c r="B207" s="238"/>
      <c r="C207" s="354"/>
      <c r="D207" s="355"/>
      <c r="E207" s="356"/>
      <c r="F207" s="160">
        <f t="shared" si="38"/>
        <v>0</v>
      </c>
      <c r="G207" s="199">
        <f t="shared" si="40"/>
        <v>0</v>
      </c>
      <c r="H207" s="188">
        <f t="shared" si="39"/>
        <v>0</v>
      </c>
      <c r="I207" s="72"/>
      <c r="J207" s="72"/>
      <c r="K207" s="72"/>
      <c r="L207" s="71"/>
      <c r="M207" s="72"/>
      <c r="N207" s="71"/>
      <c r="O207" s="72"/>
      <c r="P207" s="71"/>
      <c r="Q207" s="72"/>
      <c r="R207" s="72"/>
      <c r="S207" s="71"/>
      <c r="T207" s="72"/>
      <c r="U207" s="72"/>
      <c r="V207" s="72"/>
      <c r="W207" s="72"/>
    </row>
    <row r="208" spans="1:23" s="49" customFormat="1" ht="34.5" customHeight="1">
      <c r="A208" s="275"/>
      <c r="B208" s="237"/>
      <c r="C208" s="354"/>
      <c r="D208" s="355"/>
      <c r="E208" s="356"/>
      <c r="F208" s="160">
        <f t="shared" si="38"/>
        <v>0</v>
      </c>
      <c r="G208" s="199">
        <f t="shared" si="40"/>
        <v>0</v>
      </c>
      <c r="H208" s="188">
        <f t="shared" si="39"/>
        <v>0</v>
      </c>
      <c r="I208" s="72"/>
      <c r="J208" s="72"/>
      <c r="K208" s="72"/>
      <c r="L208" s="71"/>
      <c r="M208" s="72"/>
      <c r="N208" s="71"/>
      <c r="O208" s="72"/>
      <c r="P208" s="71"/>
      <c r="Q208" s="72"/>
      <c r="R208" s="72"/>
      <c r="S208" s="71"/>
      <c r="T208" s="72"/>
      <c r="U208" s="72"/>
      <c r="V208" s="72"/>
      <c r="W208" s="72"/>
    </row>
    <row r="209" spans="1:23" s="49" customFormat="1" ht="34.5" customHeight="1">
      <c r="A209" s="275"/>
      <c r="B209" s="238"/>
      <c r="C209" s="354"/>
      <c r="D209" s="355"/>
      <c r="E209" s="356"/>
      <c r="F209" s="160">
        <f t="shared" si="38"/>
        <v>0</v>
      </c>
      <c r="G209" s="199">
        <f t="shared" si="40"/>
        <v>0</v>
      </c>
      <c r="H209" s="188">
        <f t="shared" si="39"/>
        <v>0</v>
      </c>
      <c r="I209" s="72"/>
      <c r="J209" s="72"/>
      <c r="K209" s="72"/>
      <c r="L209" s="71"/>
      <c r="M209" s="72"/>
      <c r="N209" s="71"/>
      <c r="O209" s="72"/>
      <c r="P209" s="71"/>
      <c r="Q209" s="72"/>
      <c r="R209" s="72"/>
      <c r="S209" s="71"/>
      <c r="T209" s="72"/>
      <c r="U209" s="72"/>
      <c r="V209" s="72"/>
      <c r="W209" s="72"/>
    </row>
    <row r="210" spans="1:23" s="49" customFormat="1" ht="34.5" customHeight="1">
      <c r="A210" s="275"/>
      <c r="B210" s="237"/>
      <c r="C210" s="354"/>
      <c r="D210" s="355"/>
      <c r="E210" s="356"/>
      <c r="F210" s="160">
        <f t="shared" si="38"/>
        <v>0</v>
      </c>
      <c r="G210" s="199">
        <f t="shared" si="40"/>
        <v>0</v>
      </c>
      <c r="H210" s="188">
        <f t="shared" si="39"/>
        <v>0</v>
      </c>
      <c r="I210" s="77"/>
      <c r="J210" s="77"/>
      <c r="K210" s="72"/>
      <c r="L210" s="78"/>
      <c r="M210" s="77"/>
      <c r="N210" s="78"/>
      <c r="O210" s="72"/>
      <c r="P210" s="78"/>
      <c r="Q210" s="72"/>
      <c r="R210" s="72"/>
      <c r="S210" s="78"/>
      <c r="T210" s="77"/>
      <c r="U210" s="77"/>
      <c r="V210" s="77"/>
      <c r="W210" s="77"/>
    </row>
    <row r="211" spans="1:23" s="49" customFormat="1" ht="34.5" customHeight="1">
      <c r="A211" s="275"/>
      <c r="B211" s="238"/>
      <c r="C211" s="354"/>
      <c r="D211" s="355"/>
      <c r="E211" s="356"/>
      <c r="F211" s="160">
        <f t="shared" si="38"/>
        <v>0</v>
      </c>
      <c r="G211" s="199">
        <f t="shared" si="40"/>
        <v>0</v>
      </c>
      <c r="H211" s="188">
        <f t="shared" si="39"/>
        <v>0</v>
      </c>
      <c r="I211" s="72"/>
      <c r="J211" s="72"/>
      <c r="K211" s="72"/>
      <c r="L211" s="71"/>
      <c r="M211" s="77"/>
      <c r="N211" s="71"/>
      <c r="O211" s="72"/>
      <c r="P211" s="71"/>
      <c r="Q211" s="72"/>
      <c r="R211" s="72"/>
      <c r="S211" s="71"/>
      <c r="T211" s="72"/>
      <c r="U211" s="77"/>
      <c r="V211" s="77"/>
      <c r="W211" s="77"/>
    </row>
    <row r="212" spans="1:23" s="49" customFormat="1" ht="34.5" customHeight="1">
      <c r="A212" s="275"/>
      <c r="B212" s="237"/>
      <c r="C212" s="354"/>
      <c r="D212" s="355"/>
      <c r="E212" s="356"/>
      <c r="F212" s="160">
        <f t="shared" si="38"/>
        <v>0</v>
      </c>
      <c r="G212" s="199">
        <f t="shared" si="40"/>
        <v>0</v>
      </c>
      <c r="H212" s="188">
        <f t="shared" si="39"/>
        <v>0</v>
      </c>
      <c r="I212" s="72"/>
      <c r="J212" s="72"/>
      <c r="K212" s="72"/>
      <c r="L212" s="71"/>
      <c r="M212" s="77"/>
      <c r="N212" s="71"/>
      <c r="O212" s="72"/>
      <c r="P212" s="71"/>
      <c r="Q212" s="72"/>
      <c r="R212" s="72"/>
      <c r="S212" s="71"/>
      <c r="T212" s="72"/>
      <c r="U212" s="77"/>
      <c r="V212" s="77"/>
      <c r="W212" s="77"/>
    </row>
    <row r="213" spans="1:23" s="49" customFormat="1" ht="34.5" customHeight="1">
      <c r="A213" s="275"/>
      <c r="B213" s="238"/>
      <c r="C213" s="354"/>
      <c r="D213" s="355"/>
      <c r="E213" s="356"/>
      <c r="F213" s="160">
        <f t="shared" si="38"/>
        <v>0</v>
      </c>
      <c r="G213" s="199">
        <f t="shared" si="40"/>
        <v>0</v>
      </c>
      <c r="H213" s="188">
        <f t="shared" si="39"/>
        <v>0</v>
      </c>
      <c r="I213" s="72"/>
      <c r="J213" s="72"/>
      <c r="K213" s="72"/>
      <c r="L213" s="71"/>
      <c r="M213" s="77"/>
      <c r="N213" s="71"/>
      <c r="O213" s="72"/>
      <c r="P213" s="71"/>
      <c r="Q213" s="72"/>
      <c r="R213" s="72"/>
      <c r="S213" s="71"/>
      <c r="T213" s="72"/>
      <c r="U213" s="77"/>
      <c r="V213" s="77"/>
      <c r="W213" s="77"/>
    </row>
    <row r="214" spans="1:23" s="49" customFormat="1" ht="34.5" customHeight="1">
      <c r="A214" s="275"/>
      <c r="B214" s="237"/>
      <c r="C214" s="354"/>
      <c r="D214" s="355"/>
      <c r="E214" s="356"/>
      <c r="F214" s="160">
        <f t="shared" si="38"/>
        <v>0</v>
      </c>
      <c r="G214" s="199">
        <f t="shared" si="40"/>
        <v>0</v>
      </c>
      <c r="H214" s="188">
        <f t="shared" si="39"/>
        <v>0</v>
      </c>
      <c r="I214" s="72"/>
      <c r="J214" s="72"/>
      <c r="K214" s="72"/>
      <c r="L214" s="71"/>
      <c r="M214" s="77"/>
      <c r="N214" s="71"/>
      <c r="O214" s="72"/>
      <c r="P214" s="71"/>
      <c r="Q214" s="72"/>
      <c r="R214" s="72"/>
      <c r="S214" s="71"/>
      <c r="T214" s="72"/>
      <c r="U214" s="77"/>
      <c r="V214" s="77"/>
      <c r="W214" s="77"/>
    </row>
    <row r="215" spans="1:23" s="49" customFormat="1" ht="34.5" customHeight="1">
      <c r="A215" s="279"/>
      <c r="B215" s="236"/>
      <c r="C215" s="367"/>
      <c r="D215" s="368"/>
      <c r="E215" s="369"/>
      <c r="F215" s="160">
        <f t="shared" si="38"/>
        <v>0</v>
      </c>
      <c r="G215" s="244">
        <f t="shared" si="40"/>
        <v>0</v>
      </c>
      <c r="H215" s="245">
        <f t="shared" si="39"/>
        <v>0</v>
      </c>
      <c r="I215" s="72"/>
      <c r="J215" s="72"/>
      <c r="K215" s="72"/>
      <c r="L215" s="71"/>
      <c r="M215" s="77"/>
      <c r="N215" s="71"/>
      <c r="O215" s="72"/>
      <c r="P215" s="71"/>
      <c r="Q215" s="72"/>
      <c r="R215" s="72"/>
      <c r="S215" s="71"/>
      <c r="T215" s="72"/>
      <c r="U215" s="77"/>
      <c r="V215" s="77"/>
      <c r="W215" s="77"/>
    </row>
    <row r="216" spans="1:23" s="49" customFormat="1" ht="34.5" customHeight="1">
      <c r="A216" s="275"/>
      <c r="B216" s="61"/>
      <c r="C216" s="370"/>
      <c r="D216" s="371"/>
      <c r="E216" s="372"/>
      <c r="F216" s="160">
        <f t="shared" si="38"/>
        <v>0</v>
      </c>
      <c r="G216" s="199">
        <f t="shared" si="40"/>
        <v>0</v>
      </c>
      <c r="H216" s="188">
        <f t="shared" si="39"/>
        <v>0</v>
      </c>
      <c r="I216" s="72"/>
      <c r="J216" s="72"/>
      <c r="K216" s="72"/>
      <c r="L216" s="71"/>
      <c r="M216" s="77"/>
      <c r="N216" s="71"/>
      <c r="O216" s="72"/>
      <c r="P216" s="71"/>
      <c r="Q216" s="72"/>
      <c r="R216" s="72"/>
      <c r="S216" s="71"/>
      <c r="T216" s="72"/>
      <c r="U216" s="77"/>
      <c r="V216" s="77"/>
      <c r="W216" s="77"/>
    </row>
    <row r="217" spans="1:23" s="49" customFormat="1" ht="34.5" customHeight="1">
      <c r="A217" s="273"/>
      <c r="B217" s="238"/>
      <c r="C217" s="354"/>
      <c r="D217" s="355"/>
      <c r="E217" s="356"/>
      <c r="F217" s="160">
        <f t="shared" si="38"/>
        <v>0</v>
      </c>
      <c r="G217" s="199">
        <f t="shared" si="40"/>
        <v>0</v>
      </c>
      <c r="H217" s="188">
        <f t="shared" si="39"/>
        <v>0</v>
      </c>
      <c r="I217" s="72"/>
      <c r="J217" s="72"/>
      <c r="K217" s="72"/>
      <c r="L217" s="71"/>
      <c r="M217" s="77"/>
      <c r="N217" s="71"/>
      <c r="O217" s="72"/>
      <c r="P217" s="71"/>
      <c r="Q217" s="72"/>
      <c r="R217" s="72"/>
      <c r="S217" s="71"/>
      <c r="T217" s="72"/>
      <c r="U217" s="77"/>
      <c r="V217" s="77"/>
      <c r="W217" s="77"/>
    </row>
    <row r="218" spans="1:23" s="49" customFormat="1" ht="34.5" customHeight="1">
      <c r="A218" s="273"/>
      <c r="B218" s="238"/>
      <c r="C218" s="354"/>
      <c r="D218" s="355"/>
      <c r="E218" s="356"/>
      <c r="F218" s="160">
        <f t="shared" si="38"/>
        <v>0</v>
      </c>
      <c r="G218" s="199">
        <f aca="true" t="shared" si="41" ref="G218:G225">G217-F218</f>
        <v>0</v>
      </c>
      <c r="H218" s="188">
        <f t="shared" si="39"/>
        <v>0</v>
      </c>
      <c r="I218" s="72"/>
      <c r="J218" s="72"/>
      <c r="K218" s="72"/>
      <c r="L218" s="71"/>
      <c r="M218" s="77"/>
      <c r="N218" s="71"/>
      <c r="O218" s="72"/>
      <c r="P218" s="71"/>
      <c r="Q218" s="72"/>
      <c r="R218" s="72"/>
      <c r="S218" s="71"/>
      <c r="T218" s="72"/>
      <c r="U218" s="77"/>
      <c r="V218" s="77"/>
      <c r="W218" s="77"/>
    </row>
    <row r="219" spans="1:23" s="49" customFormat="1" ht="34.5" customHeight="1">
      <c r="A219" s="273"/>
      <c r="B219" s="237"/>
      <c r="C219" s="354"/>
      <c r="D219" s="355"/>
      <c r="E219" s="356"/>
      <c r="F219" s="160">
        <f t="shared" si="38"/>
        <v>0</v>
      </c>
      <c r="G219" s="199">
        <f t="shared" si="41"/>
        <v>0</v>
      </c>
      <c r="H219" s="188">
        <f t="shared" si="39"/>
        <v>0</v>
      </c>
      <c r="I219" s="72"/>
      <c r="J219" s="72"/>
      <c r="K219" s="72"/>
      <c r="L219" s="71"/>
      <c r="M219" s="77"/>
      <c r="N219" s="71"/>
      <c r="O219" s="72"/>
      <c r="P219" s="71"/>
      <c r="Q219" s="72"/>
      <c r="R219" s="72"/>
      <c r="S219" s="71"/>
      <c r="T219" s="72"/>
      <c r="U219" s="77"/>
      <c r="V219" s="77"/>
      <c r="W219" s="77"/>
    </row>
    <row r="220" spans="1:23" s="49" customFormat="1" ht="34.5" customHeight="1">
      <c r="A220" s="273"/>
      <c r="B220" s="237"/>
      <c r="C220" s="354"/>
      <c r="D220" s="355"/>
      <c r="E220" s="356"/>
      <c r="F220" s="160">
        <f t="shared" si="38"/>
        <v>0</v>
      </c>
      <c r="G220" s="199">
        <f t="shared" si="41"/>
        <v>0</v>
      </c>
      <c r="H220" s="188">
        <f t="shared" si="39"/>
        <v>0</v>
      </c>
      <c r="I220" s="72"/>
      <c r="J220" s="72"/>
      <c r="K220" s="72"/>
      <c r="L220" s="71"/>
      <c r="M220" s="77"/>
      <c r="N220" s="71"/>
      <c r="O220" s="72"/>
      <c r="P220" s="71"/>
      <c r="Q220" s="72"/>
      <c r="R220" s="72"/>
      <c r="S220" s="71"/>
      <c r="T220" s="72"/>
      <c r="U220" s="77"/>
      <c r="V220" s="77"/>
      <c r="W220" s="77"/>
    </row>
    <row r="221" spans="1:23" s="49" customFormat="1" ht="34.5" customHeight="1">
      <c r="A221" s="273"/>
      <c r="B221" s="238"/>
      <c r="C221" s="354"/>
      <c r="D221" s="355"/>
      <c r="E221" s="356"/>
      <c r="F221" s="160">
        <f t="shared" si="38"/>
        <v>0</v>
      </c>
      <c r="G221" s="199">
        <f t="shared" si="41"/>
        <v>0</v>
      </c>
      <c r="H221" s="188">
        <f t="shared" si="39"/>
        <v>0</v>
      </c>
      <c r="I221" s="72"/>
      <c r="J221" s="72"/>
      <c r="K221" s="72"/>
      <c r="L221" s="71"/>
      <c r="M221" s="77"/>
      <c r="N221" s="71"/>
      <c r="O221" s="72"/>
      <c r="P221" s="71"/>
      <c r="Q221" s="72"/>
      <c r="R221" s="72"/>
      <c r="S221" s="71"/>
      <c r="T221" s="72"/>
      <c r="U221" s="77"/>
      <c r="V221" s="77"/>
      <c r="W221" s="77"/>
    </row>
    <row r="222" spans="1:23" s="49" customFormat="1" ht="34.5" customHeight="1">
      <c r="A222" s="273"/>
      <c r="B222" s="237"/>
      <c r="C222" s="354"/>
      <c r="D222" s="355"/>
      <c r="E222" s="356"/>
      <c r="F222" s="160">
        <f t="shared" si="38"/>
        <v>0</v>
      </c>
      <c r="G222" s="199">
        <f t="shared" si="41"/>
        <v>0</v>
      </c>
      <c r="H222" s="188">
        <f t="shared" si="39"/>
        <v>0</v>
      </c>
      <c r="I222" s="72"/>
      <c r="J222" s="72"/>
      <c r="K222" s="72"/>
      <c r="L222" s="71"/>
      <c r="M222" s="77"/>
      <c r="N222" s="71"/>
      <c r="O222" s="72"/>
      <c r="P222" s="71"/>
      <c r="Q222" s="72"/>
      <c r="R222" s="72"/>
      <c r="S222" s="71"/>
      <c r="T222" s="72"/>
      <c r="U222" s="77"/>
      <c r="V222" s="77"/>
      <c r="W222" s="77"/>
    </row>
    <row r="223" spans="1:23" s="49" customFormat="1" ht="34.5" customHeight="1">
      <c r="A223" s="273"/>
      <c r="B223" s="238"/>
      <c r="C223" s="354"/>
      <c r="D223" s="355"/>
      <c r="E223" s="356"/>
      <c r="F223" s="160">
        <f t="shared" si="38"/>
        <v>0</v>
      </c>
      <c r="G223" s="199">
        <f t="shared" si="41"/>
        <v>0</v>
      </c>
      <c r="H223" s="188">
        <f t="shared" si="39"/>
        <v>0</v>
      </c>
      <c r="I223" s="72"/>
      <c r="J223" s="72"/>
      <c r="K223" s="72"/>
      <c r="L223" s="71"/>
      <c r="M223" s="77"/>
      <c r="N223" s="71"/>
      <c r="O223" s="72"/>
      <c r="P223" s="71"/>
      <c r="Q223" s="72"/>
      <c r="R223" s="72"/>
      <c r="S223" s="71"/>
      <c r="T223" s="72"/>
      <c r="U223" s="77"/>
      <c r="V223" s="77"/>
      <c r="W223" s="77"/>
    </row>
    <row r="224" spans="1:23" s="49" customFormat="1" ht="34.5" customHeight="1">
      <c r="A224" s="273"/>
      <c r="B224" s="237"/>
      <c r="C224" s="354"/>
      <c r="D224" s="355"/>
      <c r="E224" s="356"/>
      <c r="F224" s="160">
        <f t="shared" si="38"/>
        <v>0</v>
      </c>
      <c r="G224" s="199">
        <f t="shared" si="41"/>
        <v>0</v>
      </c>
      <c r="H224" s="188">
        <f t="shared" si="39"/>
        <v>0</v>
      </c>
      <c r="I224" s="72"/>
      <c r="J224" s="72"/>
      <c r="K224" s="72"/>
      <c r="L224" s="71"/>
      <c r="M224" s="77"/>
      <c r="N224" s="71"/>
      <c r="O224" s="72"/>
      <c r="P224" s="71"/>
      <c r="Q224" s="72"/>
      <c r="R224" s="72"/>
      <c r="S224" s="71"/>
      <c r="T224" s="72"/>
      <c r="U224" s="77"/>
      <c r="V224" s="77"/>
      <c r="W224" s="77"/>
    </row>
    <row r="225" spans="1:251" s="49" customFormat="1" ht="34.5" customHeight="1">
      <c r="A225" s="273"/>
      <c r="B225" s="238"/>
      <c r="C225" s="354"/>
      <c r="D225" s="355"/>
      <c r="E225" s="356"/>
      <c r="F225" s="160">
        <f t="shared" si="38"/>
        <v>0</v>
      </c>
      <c r="G225" s="199">
        <f t="shared" si="41"/>
        <v>0</v>
      </c>
      <c r="H225" s="188">
        <f t="shared" si="39"/>
        <v>0</v>
      </c>
      <c r="I225" s="72"/>
      <c r="J225" s="72"/>
      <c r="K225" s="72"/>
      <c r="L225" s="71"/>
      <c r="M225" s="77"/>
      <c r="N225" s="71"/>
      <c r="O225" s="72"/>
      <c r="P225" s="71"/>
      <c r="Q225" s="72"/>
      <c r="R225" s="72"/>
      <c r="S225" s="71"/>
      <c r="T225" s="72"/>
      <c r="U225" s="77"/>
      <c r="V225" s="77"/>
      <c r="W225" s="77"/>
      <c r="IP225" s="51"/>
      <c r="IQ225" s="51"/>
    </row>
    <row r="226" spans="1:251" s="37" customFormat="1" ht="3.75" customHeight="1" thickBot="1">
      <c r="A226" s="276"/>
      <c r="B226" s="13"/>
      <c r="C226" s="180"/>
      <c r="D226" s="180"/>
      <c r="E226" s="180"/>
      <c r="F226" s="42"/>
      <c r="G226" s="200"/>
      <c r="H226" s="189"/>
      <c r="I226" s="5"/>
      <c r="J226" s="5"/>
      <c r="K226" s="5"/>
      <c r="L226" s="6"/>
      <c r="M226" s="5"/>
      <c r="N226" s="6"/>
      <c r="O226" s="5"/>
      <c r="P226" s="6"/>
      <c r="Q226" s="5"/>
      <c r="R226" s="5"/>
      <c r="S226" s="6"/>
      <c r="T226" s="5"/>
      <c r="U226" s="5"/>
      <c r="V226" s="5"/>
      <c r="W226" s="5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  <c r="EV226" s="1"/>
      <c r="EW226" s="1"/>
      <c r="EX226" s="1"/>
      <c r="EY226" s="1"/>
      <c r="EZ226" s="1"/>
      <c r="FA226" s="1"/>
      <c r="FB226" s="1"/>
      <c r="FC226" s="1"/>
      <c r="FD226" s="1"/>
      <c r="FE226" s="1"/>
      <c r="FF226" s="1"/>
      <c r="FG226" s="1"/>
      <c r="FH226" s="1"/>
      <c r="FI226" s="1"/>
      <c r="FJ226" s="1"/>
      <c r="FK226" s="1"/>
      <c r="FL226" s="1"/>
      <c r="FM226" s="1"/>
      <c r="FN226" s="1"/>
      <c r="FO226" s="1"/>
      <c r="FP226" s="1"/>
      <c r="FQ226" s="1"/>
      <c r="FR226" s="1"/>
      <c r="FS226" s="1"/>
      <c r="FT226" s="1"/>
      <c r="FU226" s="1"/>
      <c r="FV226" s="1"/>
      <c r="FW226" s="1"/>
      <c r="FX226" s="1"/>
      <c r="FY226" s="1"/>
      <c r="FZ226" s="1"/>
      <c r="GA226" s="1"/>
      <c r="GB226" s="1"/>
      <c r="GC226" s="1"/>
      <c r="GD226" s="1"/>
      <c r="GE226" s="1"/>
      <c r="GF226" s="1"/>
      <c r="GG226" s="1"/>
      <c r="GH226" s="1"/>
      <c r="GI226" s="1"/>
      <c r="GJ226" s="1"/>
      <c r="GK226" s="1"/>
      <c r="GL226" s="1"/>
      <c r="GM226" s="1"/>
      <c r="GN226" s="1"/>
      <c r="GO226" s="1"/>
      <c r="GP226" s="1"/>
      <c r="GQ226" s="1"/>
      <c r="GR226" s="1"/>
      <c r="GS226" s="1"/>
      <c r="GT226" s="1"/>
      <c r="GU226" s="1"/>
      <c r="GV226" s="1"/>
      <c r="GW226" s="1"/>
      <c r="GX226" s="1"/>
      <c r="GY226" s="1"/>
      <c r="GZ226" s="1"/>
      <c r="HA226" s="1"/>
      <c r="HB226" s="1"/>
      <c r="HC226" s="1"/>
      <c r="HD226" s="1"/>
      <c r="HE226" s="1"/>
      <c r="HF226" s="1"/>
      <c r="HG226" s="1"/>
      <c r="HH226" s="1"/>
      <c r="HI226" s="1"/>
      <c r="HJ226" s="1"/>
      <c r="HK226" s="1"/>
      <c r="HL226" s="1"/>
      <c r="HM226" s="1"/>
      <c r="HN226" s="1"/>
      <c r="HO226" s="1"/>
      <c r="HP226" s="1"/>
      <c r="HQ226" s="1"/>
      <c r="HR226" s="1"/>
      <c r="HS226" s="1"/>
      <c r="HT226" s="1"/>
      <c r="HU226" s="1"/>
      <c r="HV226" s="1"/>
      <c r="HW226" s="1"/>
      <c r="HX226" s="1"/>
      <c r="HY226" s="1"/>
      <c r="HZ226" s="1"/>
      <c r="IA226" s="1"/>
      <c r="IB226" s="1"/>
      <c r="IC226" s="1"/>
      <c r="ID226" s="1"/>
      <c r="IE226" s="1"/>
      <c r="IF226" s="1"/>
      <c r="IG226" s="1"/>
      <c r="IH226" s="1"/>
      <c r="II226" s="1"/>
      <c r="IJ226" s="1"/>
      <c r="IK226" s="1"/>
      <c r="IL226" s="1"/>
      <c r="IM226" s="1"/>
      <c r="IN226" s="1"/>
      <c r="IO226" s="1"/>
      <c r="IP226" s="1"/>
      <c r="IQ226" s="1"/>
    </row>
    <row r="227" spans="1:23" ht="4.5" customHeight="1">
      <c r="A227" s="277"/>
      <c r="B227" s="1"/>
      <c r="C227" s="181"/>
      <c r="D227" s="181"/>
      <c r="E227" s="181"/>
      <c r="F227" s="4"/>
      <c r="G227" s="201"/>
      <c r="H227" s="190"/>
      <c r="I227" s="2"/>
      <c r="J227" s="8"/>
      <c r="K227" s="8"/>
      <c r="L227" s="2"/>
      <c r="M227" s="8"/>
      <c r="N227" s="2"/>
      <c r="O227" s="8"/>
      <c r="P227" s="2"/>
      <c r="Q227" s="2"/>
      <c r="R227" s="8"/>
      <c r="S227" s="3"/>
      <c r="T227" s="2"/>
      <c r="U227" s="9"/>
      <c r="V227" s="9"/>
      <c r="W227" s="9"/>
    </row>
    <row r="228" spans="1:23" s="49" customFormat="1" ht="30" customHeight="1">
      <c r="A228" s="347" t="s">
        <v>6</v>
      </c>
      <c r="B228" s="348"/>
      <c r="C228" s="348"/>
      <c r="D228" s="348"/>
      <c r="E228" s="349"/>
      <c r="F228" s="205">
        <f>SUM(F194:F227)</f>
        <v>0</v>
      </c>
      <c r="G228" s="194"/>
      <c r="H228" s="191"/>
      <c r="I228" s="204">
        <f aca="true" t="shared" si="42" ref="I228:U228">SUM(I194:I225)</f>
        <v>0</v>
      </c>
      <c r="J228" s="204">
        <f t="shared" si="42"/>
        <v>0</v>
      </c>
      <c r="K228" s="204">
        <f t="shared" si="42"/>
        <v>0</v>
      </c>
      <c r="L228" s="204">
        <f t="shared" si="42"/>
        <v>0</v>
      </c>
      <c r="M228" s="204">
        <f t="shared" si="42"/>
        <v>0</v>
      </c>
      <c r="N228" s="204">
        <f t="shared" si="42"/>
        <v>0</v>
      </c>
      <c r="O228" s="204">
        <f t="shared" si="42"/>
        <v>0</v>
      </c>
      <c r="P228" s="204">
        <f t="shared" si="42"/>
        <v>0</v>
      </c>
      <c r="Q228" s="204">
        <f t="shared" si="42"/>
        <v>0</v>
      </c>
      <c r="R228" s="204">
        <f t="shared" si="42"/>
        <v>0</v>
      </c>
      <c r="S228" s="226">
        <f t="shared" si="42"/>
        <v>0</v>
      </c>
      <c r="T228" s="204">
        <f t="shared" si="42"/>
        <v>0</v>
      </c>
      <c r="U228" s="204">
        <f t="shared" si="42"/>
        <v>0</v>
      </c>
      <c r="V228" s="204">
        <f>SUM(V194:V225)</f>
        <v>0</v>
      </c>
      <c r="W228" s="204">
        <f>SUM(W194:W225)</f>
        <v>0</v>
      </c>
    </row>
    <row r="229" spans="1:23" ht="4.5" customHeight="1" thickBot="1">
      <c r="A229" s="278"/>
      <c r="B229" s="10"/>
      <c r="C229" s="182"/>
      <c r="D229" s="182"/>
      <c r="E229" s="183"/>
      <c r="F229" s="12"/>
      <c r="G229" s="202"/>
      <c r="H229" s="192"/>
      <c r="I229" s="13"/>
      <c r="J229" s="10"/>
      <c r="K229" s="10"/>
      <c r="L229" s="13"/>
      <c r="M229" s="10"/>
      <c r="N229" s="13"/>
      <c r="O229" s="10"/>
      <c r="P229" s="13"/>
      <c r="Q229" s="13"/>
      <c r="R229" s="10"/>
      <c r="S229" s="41"/>
      <c r="T229" s="13"/>
      <c r="U229" s="11"/>
      <c r="V229" s="11"/>
      <c r="W229" s="11"/>
    </row>
    <row r="230" spans="1:5" ht="3.75" customHeight="1" thickBot="1">
      <c r="A230" s="277"/>
      <c r="B230" s="1"/>
      <c r="C230" s="181"/>
      <c r="D230" s="181"/>
      <c r="E230" s="181"/>
    </row>
    <row r="231" spans="1:23" ht="37.5" customHeight="1" thickBot="1" thickTop="1">
      <c r="A231" s="350" t="s">
        <v>53</v>
      </c>
      <c r="B231" s="351"/>
      <c r="C231" s="351"/>
      <c r="D231" s="351"/>
      <c r="E231" s="352"/>
      <c r="F231" s="159" t="s">
        <v>54</v>
      </c>
      <c r="G231" s="206">
        <f>F228</f>
        <v>0</v>
      </c>
      <c r="H231" s="193" t="s">
        <v>55</v>
      </c>
      <c r="I231" s="203">
        <f>I228*6.55957</f>
        <v>0</v>
      </c>
      <c r="J231" s="203">
        <f>J228*6.55957</f>
        <v>0</v>
      </c>
      <c r="K231" s="203">
        <f aca="true" t="shared" si="43" ref="K231:U231">K228*6.55957</f>
        <v>0</v>
      </c>
      <c r="L231" s="203">
        <f t="shared" si="43"/>
        <v>0</v>
      </c>
      <c r="M231" s="203">
        <f t="shared" si="43"/>
        <v>0</v>
      </c>
      <c r="N231" s="203">
        <f t="shared" si="43"/>
        <v>0</v>
      </c>
      <c r="O231" s="203">
        <f t="shared" si="43"/>
        <v>0</v>
      </c>
      <c r="P231" s="203">
        <f t="shared" si="43"/>
        <v>0</v>
      </c>
      <c r="Q231" s="203">
        <f t="shared" si="43"/>
        <v>0</v>
      </c>
      <c r="R231" s="203">
        <f t="shared" si="43"/>
        <v>0</v>
      </c>
      <c r="S231" s="203">
        <f t="shared" si="43"/>
        <v>0</v>
      </c>
      <c r="T231" s="203">
        <f t="shared" si="43"/>
        <v>0</v>
      </c>
      <c r="U231" s="203">
        <f t="shared" si="43"/>
        <v>0</v>
      </c>
      <c r="V231" s="203">
        <f>V228*6.55957</f>
        <v>0</v>
      </c>
      <c r="W231" s="203">
        <f>W228*6.55957</f>
        <v>0</v>
      </c>
    </row>
    <row r="232" spans="1:5" ht="4.5" customHeight="1" thickBot="1" thickTop="1">
      <c r="A232" s="278"/>
      <c r="B232" s="10"/>
      <c r="C232" s="182"/>
      <c r="D232" s="182"/>
      <c r="E232" s="183"/>
    </row>
  </sheetData>
  <mergeCells count="286">
    <mergeCell ref="L187:M187"/>
    <mergeCell ref="N187:O187"/>
    <mergeCell ref="Q187:R187"/>
    <mergeCell ref="L95:M95"/>
    <mergeCell ref="N95:O95"/>
    <mergeCell ref="Q95:R95"/>
    <mergeCell ref="Q141:R141"/>
    <mergeCell ref="R145:R146"/>
    <mergeCell ref="F141:G141"/>
    <mergeCell ref="H141:K141"/>
    <mergeCell ref="L141:M141"/>
    <mergeCell ref="N141:O141"/>
    <mergeCell ref="N48:O48"/>
    <mergeCell ref="Q48:R48"/>
    <mergeCell ref="F48:G48"/>
    <mergeCell ref="L48:M48"/>
    <mergeCell ref="W191:W192"/>
    <mergeCell ref="W5:W6"/>
    <mergeCell ref="W52:W53"/>
    <mergeCell ref="W99:W100"/>
    <mergeCell ref="W145:W146"/>
    <mergeCell ref="A136:E136"/>
    <mergeCell ref="A139:E139"/>
    <mergeCell ref="C130:E130"/>
    <mergeCell ref="C131:E131"/>
    <mergeCell ref="C132:E132"/>
    <mergeCell ref="C133:E133"/>
    <mergeCell ref="C126:E126"/>
    <mergeCell ref="C127:E127"/>
    <mergeCell ref="C128:E128"/>
    <mergeCell ref="C129:E129"/>
    <mergeCell ref="C122:E122"/>
    <mergeCell ref="C123:E123"/>
    <mergeCell ref="C124:E124"/>
    <mergeCell ref="C125:E125"/>
    <mergeCell ref="C118:E118"/>
    <mergeCell ref="C119:E119"/>
    <mergeCell ref="C120:E120"/>
    <mergeCell ref="C121:E121"/>
    <mergeCell ref="C114:E114"/>
    <mergeCell ref="C115:E115"/>
    <mergeCell ref="C116:E116"/>
    <mergeCell ref="C117:E117"/>
    <mergeCell ref="C110:E110"/>
    <mergeCell ref="C111:E111"/>
    <mergeCell ref="C112:E112"/>
    <mergeCell ref="C113:E113"/>
    <mergeCell ref="C105:E105"/>
    <mergeCell ref="C107:E107"/>
    <mergeCell ref="C108:E108"/>
    <mergeCell ref="C109:E109"/>
    <mergeCell ref="C106:E106"/>
    <mergeCell ref="C99:E99"/>
    <mergeCell ref="C102:E102"/>
    <mergeCell ref="C103:E103"/>
    <mergeCell ref="C104:E104"/>
    <mergeCell ref="S99:S100"/>
    <mergeCell ref="N99:N100"/>
    <mergeCell ref="O99:O100"/>
    <mergeCell ref="P99:P100"/>
    <mergeCell ref="R99:R100"/>
    <mergeCell ref="C81:E81"/>
    <mergeCell ref="A88:E88"/>
    <mergeCell ref="A91:E91"/>
    <mergeCell ref="C82:E82"/>
    <mergeCell ref="C83:E83"/>
    <mergeCell ref="C84:E84"/>
    <mergeCell ref="C85:E85"/>
    <mergeCell ref="C77:E77"/>
    <mergeCell ref="C78:E78"/>
    <mergeCell ref="C79:E79"/>
    <mergeCell ref="C80:E80"/>
    <mergeCell ref="C73:E73"/>
    <mergeCell ref="C74:E74"/>
    <mergeCell ref="C75:E75"/>
    <mergeCell ref="C76:E76"/>
    <mergeCell ref="C69:E69"/>
    <mergeCell ref="C70:E70"/>
    <mergeCell ref="C71:E71"/>
    <mergeCell ref="C72:E72"/>
    <mergeCell ref="C65:E65"/>
    <mergeCell ref="C66:E66"/>
    <mergeCell ref="C67:E67"/>
    <mergeCell ref="C68:E68"/>
    <mergeCell ref="C61:E61"/>
    <mergeCell ref="C62:E62"/>
    <mergeCell ref="C63:E63"/>
    <mergeCell ref="C64:E64"/>
    <mergeCell ref="C57:E57"/>
    <mergeCell ref="C58:E58"/>
    <mergeCell ref="C59:E59"/>
    <mergeCell ref="C60:E60"/>
    <mergeCell ref="K52:K53"/>
    <mergeCell ref="C52:E52"/>
    <mergeCell ref="C55:E55"/>
    <mergeCell ref="C56:E56"/>
    <mergeCell ref="L52:L53"/>
    <mergeCell ref="M52:M53"/>
    <mergeCell ref="N52:N53"/>
    <mergeCell ref="O52:O53"/>
    <mergeCell ref="P52:P53"/>
    <mergeCell ref="C32:E32"/>
    <mergeCell ref="C25:E25"/>
    <mergeCell ref="C26:E26"/>
    <mergeCell ref="C31:E31"/>
    <mergeCell ref="A44:E44"/>
    <mergeCell ref="A41:E41"/>
    <mergeCell ref="C33:E33"/>
    <mergeCell ref="C34:E34"/>
    <mergeCell ref="C35:E35"/>
    <mergeCell ref="F3:G3"/>
    <mergeCell ref="C8:E8"/>
    <mergeCell ref="C29:E29"/>
    <mergeCell ref="C30:E30"/>
    <mergeCell ref="C27:E27"/>
    <mergeCell ref="C28:E28"/>
    <mergeCell ref="C17:E17"/>
    <mergeCell ref="C18:E18"/>
    <mergeCell ref="C19:E19"/>
    <mergeCell ref="C20:E20"/>
    <mergeCell ref="C36:E36"/>
    <mergeCell ref="C37:E37"/>
    <mergeCell ref="C38:E38"/>
    <mergeCell ref="C21:E21"/>
    <mergeCell ref="C22:E22"/>
    <mergeCell ref="C23:E23"/>
    <mergeCell ref="C24:E24"/>
    <mergeCell ref="C13:E13"/>
    <mergeCell ref="C14:E14"/>
    <mergeCell ref="C15:E15"/>
    <mergeCell ref="C16:E16"/>
    <mergeCell ref="C9:E9"/>
    <mergeCell ref="C10:E10"/>
    <mergeCell ref="C11:E11"/>
    <mergeCell ref="C12:E12"/>
    <mergeCell ref="C5:E5"/>
    <mergeCell ref="F4:G5"/>
    <mergeCell ref="H4:H6"/>
    <mergeCell ref="I5:I6"/>
    <mergeCell ref="T5:T6"/>
    <mergeCell ref="U5:U6"/>
    <mergeCell ref="V5:V6"/>
    <mergeCell ref="P5:P6"/>
    <mergeCell ref="Q5:Q6"/>
    <mergeCell ref="R5:R6"/>
    <mergeCell ref="S5:S6"/>
    <mergeCell ref="S145:S146"/>
    <mergeCell ref="P145:P146"/>
    <mergeCell ref="C145:E145"/>
    <mergeCell ref="C148:E148"/>
    <mergeCell ref="F144:G145"/>
    <mergeCell ref="H144:H146"/>
    <mergeCell ref="Q145:Q146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58:E158"/>
    <mergeCell ref="C159:E159"/>
    <mergeCell ref="C160:E160"/>
    <mergeCell ref="C161:E161"/>
    <mergeCell ref="C162:E162"/>
    <mergeCell ref="C163:E163"/>
    <mergeCell ref="C164:E164"/>
    <mergeCell ref="C165:E165"/>
    <mergeCell ref="C166:E166"/>
    <mergeCell ref="C173:E173"/>
    <mergeCell ref="C174:E174"/>
    <mergeCell ref="C167:E167"/>
    <mergeCell ref="C168:E168"/>
    <mergeCell ref="C169:E169"/>
    <mergeCell ref="C170:E170"/>
    <mergeCell ref="C179:E179"/>
    <mergeCell ref="A182:E182"/>
    <mergeCell ref="A185:E185"/>
    <mergeCell ref="I52:I53"/>
    <mergeCell ref="C175:E175"/>
    <mergeCell ref="C176:E176"/>
    <mergeCell ref="C177:E177"/>
    <mergeCell ref="C178:E178"/>
    <mergeCell ref="C171:E171"/>
    <mergeCell ref="C172:E172"/>
    <mergeCell ref="L99:L100"/>
    <mergeCell ref="M99:M100"/>
    <mergeCell ref="Q99:Q100"/>
    <mergeCell ref="F97:G97"/>
    <mergeCell ref="F98:G99"/>
    <mergeCell ref="H98:H100"/>
    <mergeCell ref="I99:I100"/>
    <mergeCell ref="T52:T53"/>
    <mergeCell ref="U52:U53"/>
    <mergeCell ref="V52:V53"/>
    <mergeCell ref="Q52:Q53"/>
    <mergeCell ref="R52:R53"/>
    <mergeCell ref="S52:S53"/>
    <mergeCell ref="U145:U146"/>
    <mergeCell ref="V145:V146"/>
    <mergeCell ref="T99:T100"/>
    <mergeCell ref="U99:U100"/>
    <mergeCell ref="V99:V100"/>
    <mergeCell ref="C196:E196"/>
    <mergeCell ref="C197:E197"/>
    <mergeCell ref="C198:E198"/>
    <mergeCell ref="T145:T146"/>
    <mergeCell ref="I145:I146"/>
    <mergeCell ref="K145:K146"/>
    <mergeCell ref="L145:L146"/>
    <mergeCell ref="M145:M146"/>
    <mergeCell ref="N145:N146"/>
    <mergeCell ref="O145:O146"/>
    <mergeCell ref="C199:E199"/>
    <mergeCell ref="C200:E200"/>
    <mergeCell ref="C201:E201"/>
    <mergeCell ref="C202:E202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212:E212"/>
    <mergeCell ref="C213:E213"/>
    <mergeCell ref="C214:E214"/>
    <mergeCell ref="C220:E220"/>
    <mergeCell ref="C221:E221"/>
    <mergeCell ref="C222:E222"/>
    <mergeCell ref="C215:E215"/>
    <mergeCell ref="C216:E216"/>
    <mergeCell ref="C217:E217"/>
    <mergeCell ref="C218:E218"/>
    <mergeCell ref="K191:K192"/>
    <mergeCell ref="J191:J192"/>
    <mergeCell ref="F187:G187"/>
    <mergeCell ref="H187:K187"/>
    <mergeCell ref="F189:G189"/>
    <mergeCell ref="F190:G191"/>
    <mergeCell ref="H190:H192"/>
    <mergeCell ref="I191:I192"/>
    <mergeCell ref="V191:V192"/>
    <mergeCell ref="C194:E194"/>
    <mergeCell ref="P191:P192"/>
    <mergeCell ref="Q191:Q192"/>
    <mergeCell ref="R191:R192"/>
    <mergeCell ref="S191:S192"/>
    <mergeCell ref="L191:L192"/>
    <mergeCell ref="M191:M192"/>
    <mergeCell ref="N191:N192"/>
    <mergeCell ref="O191:O192"/>
    <mergeCell ref="A228:E228"/>
    <mergeCell ref="A231:E231"/>
    <mergeCell ref="T191:T192"/>
    <mergeCell ref="U191:U192"/>
    <mergeCell ref="C191:E191"/>
    <mergeCell ref="C195:E195"/>
    <mergeCell ref="C223:E223"/>
    <mergeCell ref="C224:E224"/>
    <mergeCell ref="C225:E225"/>
    <mergeCell ref="C219:E219"/>
    <mergeCell ref="J99:J100"/>
    <mergeCell ref="J145:J146"/>
    <mergeCell ref="H48:K48"/>
    <mergeCell ref="F95:G95"/>
    <mergeCell ref="H95:K95"/>
    <mergeCell ref="K99:K100"/>
    <mergeCell ref="F143:G143"/>
    <mergeCell ref="F50:G50"/>
    <mergeCell ref="F51:G52"/>
    <mergeCell ref="H51:H53"/>
    <mergeCell ref="Q1:R1"/>
    <mergeCell ref="N1:O1"/>
    <mergeCell ref="J5:J6"/>
    <mergeCell ref="J52:J53"/>
    <mergeCell ref="O5:O6"/>
    <mergeCell ref="K5:K6"/>
    <mergeCell ref="L5:L6"/>
    <mergeCell ref="M5:M6"/>
    <mergeCell ref="N5:N6"/>
    <mergeCell ref="H1:K1"/>
  </mergeCells>
  <printOptions horizontalCentered="1" verticalCentered="1"/>
  <pageMargins left="0.12" right="0.55" top="0.12" bottom="0" header="0.12" footer="0.12"/>
  <pageSetup fitToHeight="0" fitToWidth="0" horizontalDpi="300" verticalDpi="3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workbookViewId="0" topLeftCell="A10">
      <pane ySplit="990" topLeftCell="BM28" activePane="bottomLeft" state="split"/>
      <selection pane="topLeft" activeCell="A23" sqref="A23"/>
      <selection pane="bottomLeft" activeCell="G45" sqref="G45"/>
    </sheetView>
  </sheetViews>
  <sheetFormatPr defaultColWidth="11.421875" defaultRowHeight="12.75"/>
  <cols>
    <col min="1" max="1" width="21.7109375" style="258" customWidth="1"/>
    <col min="2" max="2" width="17.8515625" style="0" customWidth="1"/>
    <col min="3" max="3" width="16.421875" style="0" customWidth="1"/>
    <col min="4" max="4" width="18.140625" style="0" customWidth="1"/>
    <col min="5" max="5" width="17.421875" style="0" customWidth="1"/>
    <col min="6" max="6" width="18.421875" style="0" customWidth="1"/>
    <col min="7" max="7" width="17.00390625" style="0" customWidth="1"/>
  </cols>
  <sheetData>
    <row r="1" spans="3:5" ht="37.5" customHeight="1">
      <c r="C1" s="396"/>
      <c r="D1" s="397"/>
      <c r="E1" s="397"/>
    </row>
    <row r="2" spans="1:7" ht="26.25">
      <c r="A2" s="405" t="s">
        <v>56</v>
      </c>
      <c r="B2" s="405"/>
      <c r="C2" s="405"/>
      <c r="D2" s="405"/>
      <c r="E2" s="405"/>
      <c r="F2" s="405"/>
      <c r="G2" s="405"/>
    </row>
    <row r="3" spans="1:7" ht="12" customHeight="1">
      <c r="A3" s="242"/>
      <c r="B3" s="242"/>
      <c r="C3" s="242"/>
      <c r="D3" s="242"/>
      <c r="E3" s="242"/>
      <c r="F3" s="242"/>
      <c r="G3" s="242"/>
    </row>
    <row r="4" spans="4:5" ht="12.75">
      <c r="D4" t="s">
        <v>54</v>
      </c>
      <c r="E4" t="s">
        <v>55</v>
      </c>
    </row>
    <row r="5" spans="1:5" ht="12.75">
      <c r="A5" s="288" t="s">
        <v>62</v>
      </c>
      <c r="B5" s="221" t="s">
        <v>61</v>
      </c>
      <c r="C5" s="222">
        <v>81</v>
      </c>
      <c r="D5" s="223">
        <f>E43/C5</f>
        <v>0</v>
      </c>
      <c r="E5" s="223">
        <f>D5*6.55957</f>
        <v>0</v>
      </c>
    </row>
    <row r="6" spans="1:5" ht="12.75">
      <c r="A6" s="259"/>
      <c r="B6" s="221"/>
      <c r="C6" s="222"/>
      <c r="D6" s="223"/>
      <c r="E6" s="223"/>
    </row>
    <row r="7" ht="13.5" thickBot="1"/>
    <row r="8" spans="1:7" s="80" customFormat="1" ht="31.5">
      <c r="A8" s="257" t="s">
        <v>59</v>
      </c>
      <c r="B8" s="399" t="s">
        <v>102</v>
      </c>
      <c r="C8" s="400"/>
      <c r="D8" s="400"/>
      <c r="E8" s="400"/>
      <c r="F8" s="400"/>
      <c r="G8" s="401"/>
    </row>
    <row r="9" spans="1:7" s="80" customFormat="1" ht="7.5" customHeight="1">
      <c r="A9" s="81"/>
      <c r="B9" s="82"/>
      <c r="C9" s="83"/>
      <c r="D9" s="83"/>
      <c r="E9" s="83"/>
      <c r="F9" s="83"/>
      <c r="G9" s="84"/>
    </row>
    <row r="10" spans="1:7" s="80" customFormat="1" ht="15.75">
      <c r="A10" s="85" t="str">
        <f>DEPENSES!F1</f>
        <v>Non de l'action :</v>
      </c>
      <c r="B10" s="402">
        <f>RECETTES!J2</f>
        <v>0</v>
      </c>
      <c r="C10" s="403"/>
      <c r="D10" s="403"/>
      <c r="E10" s="403"/>
      <c r="F10" s="403"/>
      <c r="G10" s="404"/>
    </row>
    <row r="11" spans="1:7" s="80" customFormat="1" ht="7.5" customHeight="1" thickBot="1">
      <c r="A11" s="86"/>
      <c r="B11" s="87"/>
      <c r="C11" s="88"/>
      <c r="D11" s="88"/>
      <c r="E11" s="88"/>
      <c r="F11" s="88"/>
      <c r="G11" s="89"/>
    </row>
    <row r="12" spans="1:7" s="83" customFormat="1" ht="8.25" customHeight="1">
      <c r="A12" s="90"/>
      <c r="B12" s="162"/>
      <c r="C12" s="163"/>
      <c r="D12" s="162"/>
      <c r="E12" s="163"/>
      <c r="F12" s="162"/>
      <c r="G12" s="164"/>
    </row>
    <row r="13" spans="1:7" s="80" customFormat="1" ht="18">
      <c r="A13" s="91" t="s">
        <v>34</v>
      </c>
      <c r="B13" s="406" t="s">
        <v>35</v>
      </c>
      <c r="C13" s="407"/>
      <c r="D13" s="406" t="s">
        <v>36</v>
      </c>
      <c r="E13" s="407"/>
      <c r="F13" s="406" t="s">
        <v>37</v>
      </c>
      <c r="G13" s="408"/>
    </row>
    <row r="14" spans="1:7" s="80" customFormat="1" ht="8.25" customHeight="1" thickBot="1">
      <c r="A14" s="93"/>
      <c r="B14" s="91"/>
      <c r="C14" s="92"/>
      <c r="D14" s="91"/>
      <c r="E14" s="92"/>
      <c r="F14" s="91"/>
      <c r="G14" s="161"/>
    </row>
    <row r="15" spans="1:7" s="68" customFormat="1" ht="16.5" customHeight="1">
      <c r="A15" s="94"/>
      <c r="B15" s="168" t="s">
        <v>55</v>
      </c>
      <c r="C15" s="214" t="s">
        <v>54</v>
      </c>
      <c r="D15" s="166" t="s">
        <v>55</v>
      </c>
      <c r="E15" s="214" t="s">
        <v>54</v>
      </c>
      <c r="F15" s="166" t="s">
        <v>55</v>
      </c>
      <c r="G15" s="167" t="s">
        <v>54</v>
      </c>
    </row>
    <row r="16" spans="1:7" s="68" customFormat="1" ht="16.5" customHeight="1">
      <c r="A16" s="390" t="s">
        <v>86</v>
      </c>
      <c r="B16" s="391"/>
      <c r="C16" s="391"/>
      <c r="D16" s="391"/>
      <c r="E16" s="391"/>
      <c r="F16" s="391"/>
      <c r="G16" s="392"/>
    </row>
    <row r="17" spans="1:7" s="68" customFormat="1" ht="30.75" customHeight="1">
      <c r="A17" s="260" t="str">
        <f>DEPENSES!I5</f>
        <v>Payes et Charges</v>
      </c>
      <c r="B17" s="218">
        <f>C17*6.55957</f>
        <v>0</v>
      </c>
      <c r="C17" s="220"/>
      <c r="D17" s="219">
        <f>E17*6.55957</f>
        <v>0</v>
      </c>
      <c r="E17" s="216">
        <f>DEPENSES!I228</f>
        <v>0</v>
      </c>
      <c r="F17" s="219">
        <f aca="true" t="shared" si="0" ref="F17:F32">B17-D17</f>
        <v>0</v>
      </c>
      <c r="G17" s="217">
        <f>E17-C17</f>
        <v>0</v>
      </c>
    </row>
    <row r="18" spans="1:7" s="68" customFormat="1" ht="30.75" customHeight="1">
      <c r="A18" s="260" t="str">
        <f>DEPENSES!J5</f>
        <v>Assurance</v>
      </c>
      <c r="B18" s="218">
        <f>C18*6.55957</f>
        <v>0</v>
      </c>
      <c r="C18" s="220"/>
      <c r="D18" s="219">
        <f>E18*6.55957</f>
        <v>0</v>
      </c>
      <c r="E18" s="216">
        <f>DEPENSES!J228</f>
        <v>0</v>
      </c>
      <c r="F18" s="219">
        <f t="shared" si="0"/>
        <v>0</v>
      </c>
      <c r="G18" s="217">
        <f aca="true" t="shared" si="1" ref="G18:G31">E18-C18</f>
        <v>0</v>
      </c>
    </row>
    <row r="19" spans="1:7" s="68" customFormat="1" ht="30.75" customHeight="1">
      <c r="A19" s="260" t="str">
        <f>DEPENSES!K5</f>
        <v>Denrées Alimentaires</v>
      </c>
      <c r="B19" s="218">
        <f aca="true" t="shared" si="2" ref="B19:B41">C19*6.55957</f>
        <v>0</v>
      </c>
      <c r="C19" s="220"/>
      <c r="D19" s="219">
        <f aca="true" t="shared" si="3" ref="D19:D41">E19*6.55957</f>
        <v>0</v>
      </c>
      <c r="E19" s="216">
        <f>DEPENSES!K228</f>
        <v>0</v>
      </c>
      <c r="F19" s="219">
        <f t="shared" si="0"/>
        <v>0</v>
      </c>
      <c r="G19" s="217">
        <f t="shared" si="1"/>
        <v>0</v>
      </c>
    </row>
    <row r="20" spans="1:7" s="68" customFormat="1" ht="30.75" customHeight="1">
      <c r="A20" s="260" t="str">
        <f>DEPENSES!L5</f>
        <v>Produits d'Entretien</v>
      </c>
      <c r="B20" s="218">
        <f t="shared" si="2"/>
        <v>0</v>
      </c>
      <c r="C20" s="220"/>
      <c r="D20" s="219">
        <f t="shared" si="3"/>
        <v>0</v>
      </c>
      <c r="E20" s="216">
        <f>DEPENSES!L228</f>
        <v>0</v>
      </c>
      <c r="F20" s="219">
        <f t="shared" si="0"/>
        <v>0</v>
      </c>
      <c r="G20" s="217">
        <f t="shared" si="1"/>
        <v>0</v>
      </c>
    </row>
    <row r="21" spans="1:7" s="68" customFormat="1" ht="30.75" customHeight="1">
      <c r="A21" s="260" t="str">
        <f>DEPENSES!M5</f>
        <v>Petit Matériel</v>
      </c>
      <c r="B21" s="218">
        <f t="shared" si="2"/>
        <v>0</v>
      </c>
      <c r="C21" s="220"/>
      <c r="D21" s="219">
        <f t="shared" si="3"/>
        <v>0</v>
      </c>
      <c r="E21" s="216">
        <f>DEPENSES!M228</f>
        <v>0</v>
      </c>
      <c r="F21" s="219">
        <f t="shared" si="0"/>
        <v>0</v>
      </c>
      <c r="G21" s="217">
        <f t="shared" si="1"/>
        <v>0</v>
      </c>
    </row>
    <row r="22" spans="1:9" s="68" customFormat="1" ht="30.75" customHeight="1">
      <c r="A22" s="260" t="str">
        <f>DEPENSES!N5</f>
        <v>Entretien et Réparation</v>
      </c>
      <c r="B22" s="218">
        <f t="shared" si="2"/>
        <v>0</v>
      </c>
      <c r="C22" s="220"/>
      <c r="D22" s="219">
        <f t="shared" si="3"/>
        <v>0</v>
      </c>
      <c r="E22" s="216">
        <f>DEPENSES!N228</f>
        <v>0</v>
      </c>
      <c r="F22" s="219">
        <f t="shared" si="0"/>
        <v>0</v>
      </c>
      <c r="G22" s="217">
        <f t="shared" si="1"/>
        <v>0</v>
      </c>
      <c r="I22" s="95"/>
    </row>
    <row r="23" spans="1:7" s="68" customFormat="1" ht="30.75" customHeight="1">
      <c r="A23" s="260" t="str">
        <f>DEPENSES!O5</f>
        <v>Fournitures Administ.</v>
      </c>
      <c r="B23" s="218">
        <f t="shared" si="2"/>
        <v>0</v>
      </c>
      <c r="C23" s="220"/>
      <c r="D23" s="219">
        <f t="shared" si="3"/>
        <v>0</v>
      </c>
      <c r="E23" s="216">
        <f>DEPENSES!O228</f>
        <v>0</v>
      </c>
      <c r="F23" s="219">
        <f t="shared" si="0"/>
        <v>0</v>
      </c>
      <c r="G23" s="217">
        <f t="shared" si="1"/>
        <v>0</v>
      </c>
    </row>
    <row r="24" spans="1:7" s="68" customFormat="1" ht="30.75" customHeight="1">
      <c r="A24" s="260" t="str">
        <f>DEPENSES!P5</f>
        <v>Combustibles</v>
      </c>
      <c r="B24" s="218">
        <f t="shared" si="2"/>
        <v>0</v>
      </c>
      <c r="C24" s="220"/>
      <c r="D24" s="219">
        <f t="shared" si="3"/>
        <v>0</v>
      </c>
      <c r="E24" s="216">
        <f>DEPENSES!P228</f>
        <v>0</v>
      </c>
      <c r="F24" s="219">
        <f t="shared" si="0"/>
        <v>0</v>
      </c>
      <c r="G24" s="217">
        <f t="shared" si="1"/>
        <v>0</v>
      </c>
    </row>
    <row r="25" spans="1:7" s="68" customFormat="1" ht="30.75" customHeight="1">
      <c r="A25" s="260" t="str">
        <f>DEPENSES!Q5</f>
        <v>Carburants Lubrifiants</v>
      </c>
      <c r="B25" s="218">
        <f t="shared" si="2"/>
        <v>0</v>
      </c>
      <c r="C25" s="220"/>
      <c r="D25" s="219">
        <f t="shared" si="3"/>
        <v>0</v>
      </c>
      <c r="E25" s="216">
        <f>DEPENSES!Q228</f>
        <v>0</v>
      </c>
      <c r="F25" s="219">
        <f t="shared" si="0"/>
        <v>0</v>
      </c>
      <c r="G25" s="217">
        <f t="shared" si="1"/>
        <v>0</v>
      </c>
    </row>
    <row r="26" spans="1:7" s="68" customFormat="1" ht="30.75" customHeight="1">
      <c r="A26" s="261" t="str">
        <f>DEPENSES!R5</f>
        <v>Produits Pharma.</v>
      </c>
      <c r="B26" s="218">
        <f t="shared" si="2"/>
        <v>0</v>
      </c>
      <c r="C26" s="220"/>
      <c r="D26" s="219">
        <f t="shared" si="3"/>
        <v>0</v>
      </c>
      <c r="E26" s="216">
        <f>DEPENSES!R228</f>
        <v>0</v>
      </c>
      <c r="F26" s="219">
        <f t="shared" si="0"/>
        <v>0</v>
      </c>
      <c r="G26" s="217">
        <f t="shared" si="1"/>
        <v>0</v>
      </c>
    </row>
    <row r="27" spans="1:7" s="68" customFormat="1" ht="30.75" customHeight="1">
      <c r="A27" s="260" t="str">
        <f>DEPENSES!S5</f>
        <v>Voyages et Déplacements</v>
      </c>
      <c r="B27" s="218">
        <f t="shared" si="2"/>
        <v>0</v>
      </c>
      <c r="C27" s="220"/>
      <c r="D27" s="219">
        <f t="shared" si="3"/>
        <v>0</v>
      </c>
      <c r="E27" s="216">
        <f>DEPENSES!S228</f>
        <v>0</v>
      </c>
      <c r="F27" s="219">
        <f t="shared" si="0"/>
        <v>0</v>
      </c>
      <c r="G27" s="217">
        <f t="shared" si="1"/>
        <v>0</v>
      </c>
    </row>
    <row r="28" spans="1:7" s="68" customFormat="1" ht="30.75" customHeight="1">
      <c r="A28" s="260" t="str">
        <f>DEPENSES!T5</f>
        <v>Camping Hébergement</v>
      </c>
      <c r="B28" s="218">
        <f t="shared" si="2"/>
        <v>0</v>
      </c>
      <c r="C28" s="220"/>
      <c r="D28" s="219">
        <f t="shared" si="3"/>
        <v>0</v>
      </c>
      <c r="E28" s="216">
        <f>DEPENSES!T228</f>
        <v>0</v>
      </c>
      <c r="F28" s="219">
        <f t="shared" si="0"/>
        <v>0</v>
      </c>
      <c r="G28" s="217">
        <f t="shared" si="1"/>
        <v>0</v>
      </c>
    </row>
    <row r="29" spans="1:7" s="68" customFormat="1" ht="30.75" customHeight="1">
      <c r="A29" s="260" t="str">
        <f>DEPENSES!U5</f>
        <v>Fournitures Educatives</v>
      </c>
      <c r="B29" s="218">
        <f t="shared" si="2"/>
        <v>0</v>
      </c>
      <c r="C29" s="220"/>
      <c r="D29" s="219">
        <f t="shared" si="3"/>
        <v>0</v>
      </c>
      <c r="E29" s="216">
        <f>DEPENSES!U228</f>
        <v>0</v>
      </c>
      <c r="F29" s="219">
        <f t="shared" si="0"/>
        <v>0</v>
      </c>
      <c r="G29" s="217">
        <f t="shared" si="1"/>
        <v>0</v>
      </c>
    </row>
    <row r="30" spans="1:7" s="68" customFormat="1" ht="30.75" customHeight="1">
      <c r="A30" s="260" t="str">
        <f>DEPENSES!V5</f>
        <v>Prerstations Pédagogiques</v>
      </c>
      <c r="B30" s="218">
        <f t="shared" si="2"/>
        <v>0</v>
      </c>
      <c r="C30" s="220"/>
      <c r="D30" s="219">
        <f t="shared" si="3"/>
        <v>0</v>
      </c>
      <c r="E30" s="216">
        <f>DEPENSES!V228</f>
        <v>0</v>
      </c>
      <c r="F30" s="219">
        <f t="shared" si="0"/>
        <v>0</v>
      </c>
      <c r="G30" s="217">
        <f t="shared" si="1"/>
        <v>0</v>
      </c>
    </row>
    <row r="31" spans="1:7" s="68" customFormat="1" ht="30.75" customHeight="1">
      <c r="A31" s="260" t="str">
        <f>DEPENSES!W191</f>
        <v>Charges Supplétives</v>
      </c>
      <c r="B31" s="218">
        <f t="shared" si="2"/>
        <v>0</v>
      </c>
      <c r="C31" s="220"/>
      <c r="D31" s="219">
        <f t="shared" si="3"/>
        <v>0</v>
      </c>
      <c r="E31" s="216">
        <f>DEPENSES!W228</f>
        <v>0</v>
      </c>
      <c r="F31" s="219">
        <f t="shared" si="0"/>
        <v>0</v>
      </c>
      <c r="G31" s="217">
        <f t="shared" si="1"/>
        <v>0</v>
      </c>
    </row>
    <row r="32" spans="1:7" s="68" customFormat="1" ht="24.75" customHeight="1">
      <c r="A32" s="248" t="s">
        <v>84</v>
      </c>
      <c r="B32" s="262">
        <f t="shared" si="2"/>
        <v>0</v>
      </c>
      <c r="C32" s="249">
        <f>SUM(C17:C30)</f>
        <v>0</v>
      </c>
      <c r="D32" s="263">
        <f t="shared" si="3"/>
        <v>0</v>
      </c>
      <c r="E32" s="250">
        <f>SUM(E17:E30)</f>
        <v>0</v>
      </c>
      <c r="F32" s="263">
        <f t="shared" si="0"/>
        <v>0</v>
      </c>
      <c r="G32" s="251">
        <f>E32-C32</f>
        <v>0</v>
      </c>
    </row>
    <row r="33" spans="1:7" s="68" customFormat="1" ht="23.25" customHeight="1">
      <c r="A33" s="393" t="s">
        <v>31</v>
      </c>
      <c r="B33" s="394"/>
      <c r="C33" s="394"/>
      <c r="D33" s="394"/>
      <c r="E33" s="394"/>
      <c r="F33" s="394"/>
      <c r="G33" s="395"/>
    </row>
    <row r="34" spans="1:7" s="228" customFormat="1" ht="31.5" customHeight="1">
      <c r="A34" s="284" t="str">
        <f>RECETTES!K6</f>
        <v>Subvention Municipale</v>
      </c>
      <c r="B34" s="252">
        <f t="shared" si="2"/>
        <v>0</v>
      </c>
      <c r="C34" s="253">
        <f>RECETTES!F10</f>
        <v>0</v>
      </c>
      <c r="D34" s="254">
        <f t="shared" si="3"/>
        <v>0</v>
      </c>
      <c r="E34" s="255">
        <f>RECETTES!K43</f>
        <v>0</v>
      </c>
      <c r="F34" s="254"/>
      <c r="G34" s="256"/>
    </row>
    <row r="35" spans="1:7" s="228" customFormat="1" ht="31.5" customHeight="1">
      <c r="A35" s="284" t="str">
        <f>A31</f>
        <v>Charges Supplétives</v>
      </c>
      <c r="B35" s="252">
        <f t="shared" si="2"/>
        <v>0</v>
      </c>
      <c r="C35" s="253">
        <f>RECETTES!AA43</f>
        <v>0</v>
      </c>
      <c r="D35" s="254">
        <f t="shared" si="3"/>
        <v>0</v>
      </c>
      <c r="E35" s="255">
        <f>C35</f>
        <v>0</v>
      </c>
      <c r="F35" s="254"/>
      <c r="G35" s="256"/>
    </row>
    <row r="36" spans="1:7" s="228" customFormat="1" ht="24.75" customHeight="1">
      <c r="A36" s="284" t="str">
        <f>RECETTES!J6</f>
        <v>CAF</v>
      </c>
      <c r="B36" s="252">
        <f t="shared" si="2"/>
        <v>0</v>
      </c>
      <c r="C36" s="253">
        <v>0</v>
      </c>
      <c r="D36" s="254">
        <f t="shared" si="3"/>
        <v>0</v>
      </c>
      <c r="E36" s="255">
        <f>RECETTES!J43</f>
        <v>0</v>
      </c>
      <c r="F36" s="254"/>
      <c r="G36" s="256"/>
    </row>
    <row r="37" spans="1:7" s="228" customFormat="1" ht="24.75" customHeight="1">
      <c r="A37" s="284" t="str">
        <f>RECETTES!L6</f>
        <v>CCAS</v>
      </c>
      <c r="B37" s="252">
        <f t="shared" si="2"/>
        <v>0</v>
      </c>
      <c r="C37" s="253">
        <f>E37</f>
        <v>0</v>
      </c>
      <c r="D37" s="254">
        <f t="shared" si="3"/>
        <v>0</v>
      </c>
      <c r="E37" s="255">
        <f>RECETTES!L43</f>
        <v>0</v>
      </c>
      <c r="F37" s="254"/>
      <c r="G37" s="256"/>
    </row>
    <row r="38" spans="1:7" s="228" customFormat="1" ht="31.5" customHeight="1">
      <c r="A38" s="284" t="s">
        <v>78</v>
      </c>
      <c r="B38" s="252">
        <f>C38*6.55957</f>
        <v>0</v>
      </c>
      <c r="C38" s="253">
        <f>E38</f>
        <v>0</v>
      </c>
      <c r="D38" s="254">
        <f>E38*6.55957</f>
        <v>0</v>
      </c>
      <c r="E38" s="255">
        <f>RECETTES!N43</f>
        <v>0</v>
      </c>
      <c r="F38" s="254"/>
      <c r="G38" s="256"/>
    </row>
    <row r="39" spans="1:7" s="228" customFormat="1" ht="31.5" customHeight="1">
      <c r="A39" s="284" t="str">
        <f>RECETTES!M6</f>
        <v>Versements des usagers</v>
      </c>
      <c r="B39" s="252">
        <f t="shared" si="2"/>
        <v>0</v>
      </c>
      <c r="C39" s="253">
        <f>RECETTES!M43</f>
        <v>0</v>
      </c>
      <c r="D39" s="254">
        <f t="shared" si="3"/>
        <v>0</v>
      </c>
      <c r="E39" s="255">
        <f>RECETTES!M43</f>
        <v>0</v>
      </c>
      <c r="F39" s="254"/>
      <c r="G39" s="256"/>
    </row>
    <row r="40" spans="1:7" s="228" customFormat="1" ht="31.5" customHeight="1">
      <c r="A40" s="284" t="s">
        <v>89</v>
      </c>
      <c r="B40" s="252">
        <f t="shared" si="2"/>
        <v>0</v>
      </c>
      <c r="C40" s="253">
        <v>0</v>
      </c>
      <c r="D40" s="254">
        <f t="shared" si="3"/>
        <v>0</v>
      </c>
      <c r="E40" s="253">
        <f>RECETTES!O43+RECETTES!P43+RECETTES!Q43+RECETTES!R43+RECETTES!S43+RECETTES!T43+RECETTES!U43+RECETTES!V43+RECETTES!W43+RECETTES!X43+RECETTES!Y43+RECETTES!Z43</f>
        <v>0</v>
      </c>
      <c r="F40" s="254"/>
      <c r="G40" s="256"/>
    </row>
    <row r="41" spans="1:7" s="228" customFormat="1" ht="24.75" customHeight="1">
      <c r="A41" s="285" t="s">
        <v>85</v>
      </c>
      <c r="B41" s="229">
        <f t="shared" si="2"/>
        <v>0</v>
      </c>
      <c r="C41" s="230">
        <f>SUM(C34:C40)</f>
        <v>0</v>
      </c>
      <c r="D41" s="232">
        <f t="shared" si="3"/>
        <v>0</v>
      </c>
      <c r="E41" s="231">
        <f>SUM(E34:E40)</f>
        <v>0</v>
      </c>
      <c r="F41" s="232"/>
      <c r="G41" s="256"/>
    </row>
    <row r="42" spans="1:7" s="68" customFormat="1" ht="6" customHeight="1" thickBot="1">
      <c r="A42" s="165"/>
      <c r="B42" s="169"/>
      <c r="C42" s="215"/>
      <c r="D42" s="169"/>
      <c r="E42" s="215"/>
      <c r="F42" s="169"/>
      <c r="G42" s="171"/>
    </row>
    <row r="43" spans="1:7" s="96" customFormat="1" ht="24.75" customHeight="1" thickBot="1">
      <c r="A43" s="247" t="s">
        <v>58</v>
      </c>
      <c r="B43" s="170">
        <f>C43*6.55957</f>
        <v>0</v>
      </c>
      <c r="C43" s="246">
        <f>SUM(C34:C39)</f>
        <v>0</v>
      </c>
      <c r="D43" s="170">
        <f>E43*6.55957</f>
        <v>0</v>
      </c>
      <c r="E43" s="243">
        <f>SUM(E17:E30)</f>
        <v>0</v>
      </c>
      <c r="F43" s="170">
        <f>G43*6.55957</f>
        <v>0</v>
      </c>
      <c r="G43" s="172">
        <f>D32-C43</f>
        <v>0</v>
      </c>
    </row>
    <row r="44" spans="1:7" s="158" customFormat="1" ht="6.75" customHeight="1" thickBot="1">
      <c r="A44" s="156"/>
      <c r="B44" s="157"/>
      <c r="C44" s="157"/>
      <c r="D44" s="157"/>
      <c r="E44" s="157"/>
      <c r="F44" s="157"/>
      <c r="G44" s="157"/>
    </row>
    <row r="45" spans="6:7" s="68" customFormat="1" ht="24.75" customHeight="1" thickBot="1">
      <c r="F45" s="155"/>
      <c r="G45" s="213">
        <f>G43</f>
        <v>0</v>
      </c>
    </row>
    <row r="46" spans="1:7" s="68" customFormat="1" ht="24.75" customHeight="1">
      <c r="A46" s="398"/>
      <c r="B46" s="398"/>
      <c r="C46" s="398"/>
      <c r="D46" s="398"/>
      <c r="E46" s="398"/>
      <c r="F46" s="398"/>
      <c r="G46" s="398"/>
    </row>
    <row r="47" spans="1:7" s="68" customFormat="1" ht="24.75" customHeight="1">
      <c r="A47" s="398"/>
      <c r="B47" s="398"/>
      <c r="C47" s="398"/>
      <c r="D47" s="398"/>
      <c r="E47" s="398"/>
      <c r="F47" s="398"/>
      <c r="G47" s="398"/>
    </row>
    <row r="48" s="68" customFormat="1" ht="24.75" customHeight="1"/>
    <row r="49" s="68" customFormat="1" ht="24.75" customHeight="1"/>
  </sheetData>
  <mergeCells count="11">
    <mergeCell ref="F13:G13"/>
    <mergeCell ref="A16:G16"/>
    <mergeCell ref="A33:G33"/>
    <mergeCell ref="C1:E1"/>
    <mergeCell ref="A47:G47"/>
    <mergeCell ref="B8:G8"/>
    <mergeCell ref="B10:G10"/>
    <mergeCell ref="A2:G2"/>
    <mergeCell ref="A46:G46"/>
    <mergeCell ref="B13:C13"/>
    <mergeCell ref="D13:E13"/>
  </mergeCells>
  <printOptions horizontalCentered="1" verticalCentered="1"/>
  <pageMargins left="0.13" right="0.12" top="0.12" bottom="0.12" header="0.12" footer="0.1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DEHONDT Alexandre</dc:creator>
  <cp:keywords/>
  <dc:description/>
  <cp:lastModifiedBy>Renaud</cp:lastModifiedBy>
  <cp:lastPrinted>2007-06-03T18:29:17Z</cp:lastPrinted>
  <dcterms:created xsi:type="dcterms:W3CDTF">1999-03-17T10:11:27Z</dcterms:created>
  <dcterms:modified xsi:type="dcterms:W3CDTF">2007-06-03T18:29:37Z</dcterms:modified>
  <cp:category/>
  <cp:version/>
  <cp:contentType/>
  <cp:contentStatus/>
</cp:coreProperties>
</file>